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_Arvuti" sheetId="1" r:id="rId1"/>
    <sheet name="Kokkuvõte" sheetId="2" r:id="rId2"/>
  </sheets>
  <definedNames/>
  <calcPr fullCalcOnLoad="1"/>
</workbook>
</file>

<file path=xl/sharedStrings.xml><?xml version="1.0" encoding="utf-8"?>
<sst xmlns="http://schemas.openxmlformats.org/spreadsheetml/2006/main" count="136" uniqueCount="111">
  <si>
    <t>Põlva SK 2</t>
  </si>
  <si>
    <t>Valga Käval</t>
  </si>
  <si>
    <t>HC Tallas</t>
  </si>
  <si>
    <t>TÜ AK SK</t>
  </si>
  <si>
    <t>SK Tapa</t>
  </si>
  <si>
    <t>Viljandi SK</t>
  </si>
  <si>
    <t>HC Kehra</t>
  </si>
  <si>
    <t>2010 EESTI KARIKAVÕISTLUSED KÄSIPALLIS</t>
  </si>
  <si>
    <t>NOORMEHED B KLASS</t>
  </si>
  <si>
    <t>05.11.-07.11.2010</t>
  </si>
  <si>
    <t>PÕLVA</t>
  </si>
  <si>
    <t>VÕISTKOND</t>
  </si>
  <si>
    <t>V – VAHE</t>
  </si>
  <si>
    <t>PUNKTE</t>
  </si>
  <si>
    <t>KOHT</t>
  </si>
  <si>
    <t>PÕLVA SK 1</t>
  </si>
  <si>
    <t>I</t>
  </si>
  <si>
    <t>PÕLVA SK 2</t>
  </si>
  <si>
    <t>III</t>
  </si>
  <si>
    <t>SK REVAL-SPORT</t>
  </si>
  <si>
    <t>TARTU ÜLIK. AK SK</t>
  </si>
  <si>
    <t>VALGA KÄVAL</t>
  </si>
  <si>
    <t>VILJANDI SK</t>
  </si>
  <si>
    <t>II</t>
  </si>
  <si>
    <t>SK TAPA</t>
  </si>
  <si>
    <t>HC KEHRA</t>
  </si>
  <si>
    <t>HC TALLAS</t>
  </si>
  <si>
    <t>05.11.-07.11.2010.a. PÕLVA</t>
  </si>
  <si>
    <t>Paremusjärjestus</t>
  </si>
  <si>
    <t>1.</t>
  </si>
  <si>
    <t>Põlva Spordikool 1</t>
  </si>
  <si>
    <t>Treener Rein Suvi</t>
  </si>
  <si>
    <t>2.</t>
  </si>
  <si>
    <t>Viljandi Spordikool</t>
  </si>
  <si>
    <t>Treener Marko Koks</t>
  </si>
  <si>
    <t>3.</t>
  </si>
  <si>
    <t>Põlva Spordikool 2</t>
  </si>
  <si>
    <t>4.</t>
  </si>
  <si>
    <t>Spordiklubi Kehra</t>
  </si>
  <si>
    <t>Treener Olev Eensalu</t>
  </si>
  <si>
    <t>5.</t>
  </si>
  <si>
    <t>Spordiklubi Reval-Sport</t>
  </si>
  <si>
    <t>Treener Riho-Bruno Bramanis</t>
  </si>
  <si>
    <t>6.</t>
  </si>
  <si>
    <t>Spordiklubi Tapa</t>
  </si>
  <si>
    <t>Treener Aron Jaanis</t>
  </si>
  <si>
    <t>7.</t>
  </si>
  <si>
    <t>Tartu Ülikooli Akadeemiline Spordiklubi</t>
  </si>
  <si>
    <t>Treener Priit Allikivi</t>
  </si>
  <si>
    <t>8.</t>
  </si>
  <si>
    <t>Treener Andris Uibo</t>
  </si>
  <si>
    <t>9.</t>
  </si>
  <si>
    <t>Spordiklubi Tallas</t>
  </si>
  <si>
    <t>Treener Jüri Lepp, Eddy Leitsar</t>
  </si>
  <si>
    <t>Andreas Rikken</t>
  </si>
  <si>
    <t>Robert Lõpp</t>
  </si>
  <si>
    <t>Tarmo Salundi</t>
  </si>
  <si>
    <t>Taavi Tilgre</t>
  </si>
  <si>
    <t>Martin Ott Sülla</t>
  </si>
  <si>
    <t>Siimo Tigasson</t>
  </si>
  <si>
    <t>Alvar Tint</t>
  </si>
  <si>
    <t>Sten Maasalu</t>
  </si>
  <si>
    <t>Erki Kannik</t>
  </si>
  <si>
    <t>Herni Hiiend</t>
  </si>
  <si>
    <t>Kermo Maiste</t>
  </si>
  <si>
    <t>Priit Pihus</t>
  </si>
  <si>
    <t>Robin Oberg</t>
  </si>
  <si>
    <t>Joel Urbel</t>
  </si>
  <si>
    <t>Gabriel Usin</t>
  </si>
  <si>
    <t>Mihkel Muld</t>
  </si>
  <si>
    <t>Fred Järvekülg</t>
  </si>
  <si>
    <t>Remy Rõbakov</t>
  </si>
  <si>
    <t>Marius Viitkar</t>
  </si>
  <si>
    <t>Sander Aasmäe</t>
  </si>
  <si>
    <t>Kristjan Salundi</t>
  </si>
  <si>
    <t>Henrik Varul</t>
  </si>
  <si>
    <t>Rivo Rebane</t>
  </si>
  <si>
    <t>Sander Mandel</t>
  </si>
  <si>
    <t>Samuel Puna</t>
  </si>
  <si>
    <t>Mikk Varik</t>
  </si>
  <si>
    <t>Carl-Robert Linnupuu</t>
  </si>
  <si>
    <t>Ander Sõrmus</t>
  </si>
  <si>
    <t>Günther Mitt</t>
  </si>
  <si>
    <t>Raiko Rudissaar</t>
  </si>
  <si>
    <t>Karl-Magnus Rebane</t>
  </si>
  <si>
    <t>Karl Roosna</t>
  </si>
  <si>
    <t>Kert Lõhmus</t>
  </si>
  <si>
    <t>Ragnar Käsk</t>
  </si>
  <si>
    <t>Karl Toom</t>
  </si>
  <si>
    <t>Roland Soosaar</t>
  </si>
  <si>
    <t>Elar Vanahunt</t>
  </si>
  <si>
    <t>Mark Lõpp</t>
  </si>
  <si>
    <t>Andry Aust</t>
  </si>
  <si>
    <t>Kaarel Raidmets</t>
  </si>
  <si>
    <t>Klaus-Peeter Rüütli</t>
  </si>
  <si>
    <t>Treener:</t>
  </si>
  <si>
    <t>Rein Suvi</t>
  </si>
  <si>
    <t>Võistkondade parimad mängijad:</t>
  </si>
  <si>
    <t xml:space="preserve">Põlva SK1 </t>
  </si>
  <si>
    <t>Henri Hiiend</t>
  </si>
  <si>
    <t>Emil-Oliver Jaanus</t>
  </si>
  <si>
    <t>Reval-Sport</t>
  </si>
  <si>
    <t>Kristjan Ojasaar</t>
  </si>
  <si>
    <t>Rail Ageni</t>
  </si>
  <si>
    <t>Mihkel Keldoja</t>
  </si>
  <si>
    <t>Sander Pikk</t>
  </si>
  <si>
    <t>Priit Pihlapuu</t>
  </si>
  <si>
    <t>Turniiri parim mängija:</t>
  </si>
  <si>
    <t xml:space="preserve">Robert Lõpp         Viljandi SK   </t>
  </si>
  <si>
    <t>Turniiri parim väravavaht:</t>
  </si>
  <si>
    <t>Andrei Kunavitš    Valga Käval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</si>
</sst>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"/>
  </numFmts>
  <fonts count="43">
    <font>
      <sz val="10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14"/>
      <name val="Arial Narrow"/>
      <family val="2"/>
    </font>
    <font>
      <b/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sz val="10"/>
      <color indexed="62"/>
      <name val="Arial Narrow"/>
      <family val="2"/>
    </font>
    <font>
      <sz val="10"/>
      <color indexed="52"/>
      <name val="Arial Narrow"/>
      <family val="2"/>
    </font>
    <font>
      <sz val="10"/>
      <color indexed="60"/>
      <name val="Arial Narrow"/>
      <family val="2"/>
    </font>
    <font>
      <b/>
      <sz val="10"/>
      <color indexed="63"/>
      <name val="Arial Narrow"/>
      <family val="2"/>
    </font>
    <font>
      <b/>
      <sz val="18"/>
      <color indexed="62"/>
      <name val="Cambria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2"/>
      <color indexed="57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Book Antiqua"/>
      <family val="1"/>
    </font>
    <font>
      <sz val="12"/>
      <color indexed="57"/>
      <name val="Arial"/>
      <family val="2"/>
    </font>
    <font>
      <sz val="9"/>
      <color indexed="10"/>
      <name val="Sylfaen"/>
      <family val="1"/>
    </font>
    <font>
      <sz val="9"/>
      <name val="Arial"/>
      <family val="2"/>
    </font>
    <font>
      <b/>
      <sz val="12"/>
      <name val="Cambria"/>
      <family val="1"/>
    </font>
    <font>
      <u val="single"/>
      <sz val="12"/>
      <name val="Calibri"/>
      <family val="2"/>
    </font>
    <font>
      <sz val="1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left" indent="1"/>
    </xf>
    <xf numFmtId="0" fontId="26" fillId="0" borderId="10" xfId="0" applyFont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left" vertical="center" indent="1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9" fillId="17" borderId="14" xfId="0" applyFont="1" applyFill="1" applyBorder="1" applyAlignment="1" applyProtection="1">
      <alignment horizontal="center"/>
      <protection/>
    </xf>
    <xf numFmtId="0" fontId="30" fillId="0" borderId="15" xfId="0" applyFont="1" applyFill="1" applyBorder="1" applyAlignment="1" applyProtection="1">
      <alignment horizontal="center"/>
      <protection locked="0"/>
    </xf>
    <xf numFmtId="0" fontId="30" fillId="0" borderId="16" xfId="0" applyFont="1" applyBorder="1" applyAlignment="1" applyProtection="1">
      <alignment/>
      <protection hidden="1"/>
    </xf>
    <xf numFmtId="0" fontId="30" fillId="0" borderId="15" xfId="0" applyFont="1" applyBorder="1" applyAlignment="1" applyProtection="1">
      <alignment/>
      <protection hidden="1"/>
    </xf>
    <xf numFmtId="0" fontId="33" fillId="17" borderId="17" xfId="0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>
      <alignment horizontal="center" wrapText="1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/>
      <protection hidden="1"/>
    </xf>
    <xf numFmtId="0" fontId="26" fillId="0" borderId="19" xfId="0" applyFont="1" applyBorder="1" applyAlignment="1" applyProtection="1">
      <alignment/>
      <protection hidden="1"/>
    </xf>
    <xf numFmtId="0" fontId="33" fillId="17" borderId="20" xfId="0" applyFont="1" applyFill="1" applyBorder="1" applyAlignment="1" applyProtection="1">
      <alignment horizontal="center"/>
      <protection/>
    </xf>
    <xf numFmtId="0" fontId="26" fillId="0" borderId="21" xfId="0" applyFont="1" applyFill="1" applyBorder="1" applyAlignment="1" applyProtection="1">
      <alignment horizontal="center"/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center"/>
      <protection locked="0"/>
    </xf>
    <xf numFmtId="1" fontId="26" fillId="0" borderId="21" xfId="0" applyNumberFormat="1" applyFont="1" applyFill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/>
      <protection hidden="1"/>
    </xf>
    <xf numFmtId="0" fontId="26" fillId="0" borderId="23" xfId="0" applyFont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/>
      <protection locked="0"/>
    </xf>
    <xf numFmtId="0" fontId="29" fillId="17" borderId="24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30" fillId="0" borderId="16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/>
      <protection locked="0"/>
    </xf>
    <xf numFmtId="0" fontId="26" fillId="0" borderId="27" xfId="0" applyFont="1" applyFill="1" applyBorder="1" applyAlignment="1" applyProtection="1">
      <alignment horizontal="center"/>
      <protection locked="0"/>
    </xf>
    <xf numFmtId="0" fontId="26" fillId="0" borderId="28" xfId="0" applyFont="1" applyFill="1" applyBorder="1" applyAlignment="1" applyProtection="1">
      <alignment horizontal="center"/>
      <protection locked="0"/>
    </xf>
    <xf numFmtId="0" fontId="26" fillId="0" borderId="29" xfId="0" applyFont="1" applyFill="1" applyBorder="1" applyAlignment="1" applyProtection="1">
      <alignment horizontal="center"/>
      <protection locked="0"/>
    </xf>
    <xf numFmtId="0" fontId="26" fillId="0" borderId="30" xfId="0" applyFont="1" applyFill="1" applyBorder="1" applyAlignment="1" applyProtection="1">
      <alignment horizontal="center"/>
      <protection locked="0"/>
    </xf>
    <xf numFmtId="0" fontId="33" fillId="17" borderId="30" xfId="0" applyFont="1" applyFill="1" applyBorder="1" applyAlignment="1" applyProtection="1">
      <alignment horizontal="center"/>
      <protection/>
    </xf>
    <xf numFmtId="0" fontId="26" fillId="0" borderId="28" xfId="0" applyFont="1" applyBorder="1" applyAlignment="1" applyProtection="1">
      <alignment/>
      <protection hidden="1"/>
    </xf>
    <xf numFmtId="0" fontId="26" fillId="0" borderId="31" xfId="0" applyFont="1" applyBorder="1" applyAlignment="1" applyProtection="1">
      <alignment/>
      <protection hidden="1"/>
    </xf>
    <xf numFmtId="0" fontId="26" fillId="0" borderId="0" xfId="0" applyFont="1" applyAlignment="1">
      <alignment/>
    </xf>
    <xf numFmtId="0" fontId="30" fillId="0" borderId="32" xfId="0" applyFont="1" applyBorder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Alignment="1" applyProtection="1">
      <alignment/>
      <protection hidden="1"/>
    </xf>
    <xf numFmtId="0" fontId="18" fillId="0" borderId="0" xfId="58" applyFont="1">
      <alignment/>
      <protection/>
    </xf>
    <xf numFmtId="0" fontId="18" fillId="0" borderId="0" xfId="58" applyFont="1" applyFill="1" applyBorder="1">
      <alignment/>
      <protection/>
    </xf>
    <xf numFmtId="49" fontId="36" fillId="0" borderId="0" xfId="0" applyNumberFormat="1" applyFont="1" applyFill="1" applyAlignment="1">
      <alignment horizontal="left"/>
    </xf>
    <xf numFmtId="0" fontId="20" fillId="0" borderId="0" xfId="58" applyFont="1" applyAlignment="1">
      <alignment horizontal="right"/>
      <protection/>
    </xf>
    <xf numFmtId="0" fontId="21" fillId="0" borderId="0" xfId="58" applyFont="1" applyBorder="1">
      <alignment/>
      <protection/>
    </xf>
    <xf numFmtId="0" fontId="18" fillId="0" borderId="33" xfId="58" applyFont="1" applyBorder="1">
      <alignment/>
      <protection/>
    </xf>
    <xf numFmtId="0" fontId="38" fillId="0" borderId="34" xfId="58" applyFont="1" applyBorder="1" applyAlignment="1">
      <alignment horizontal="center"/>
      <protection/>
    </xf>
    <xf numFmtId="0" fontId="24" fillId="0" borderId="35" xfId="58" applyFont="1" applyFill="1" applyBorder="1">
      <alignment/>
      <protection/>
    </xf>
    <xf numFmtId="0" fontId="38" fillId="0" borderId="34" xfId="58" applyFont="1" applyFill="1" applyBorder="1" applyAlignment="1">
      <alignment horizontal="center"/>
      <protection/>
    </xf>
    <xf numFmtId="0" fontId="22" fillId="0" borderId="36" xfId="58" applyFont="1" applyBorder="1">
      <alignment/>
      <protection/>
    </xf>
    <xf numFmtId="0" fontId="18" fillId="0" borderId="37" xfId="58" applyFont="1" applyFill="1" applyBorder="1">
      <alignment/>
      <protection/>
    </xf>
    <xf numFmtId="0" fontId="22" fillId="0" borderId="38" xfId="58" applyFont="1" applyBorder="1">
      <alignment/>
      <protection/>
    </xf>
    <xf numFmtId="0" fontId="18" fillId="0" borderId="39" xfId="58" applyFont="1" applyFill="1" applyBorder="1">
      <alignment/>
      <protection/>
    </xf>
    <xf numFmtId="0" fontId="18" fillId="0" borderId="36" xfId="58" applyFont="1" applyBorder="1" applyAlignment="1">
      <alignment horizontal="right"/>
      <protection/>
    </xf>
    <xf numFmtId="0" fontId="18" fillId="2" borderId="37" xfId="58" applyFont="1" applyFill="1" applyBorder="1">
      <alignment/>
      <protection/>
    </xf>
    <xf numFmtId="0" fontId="18" fillId="0" borderId="40" xfId="58" applyFont="1" applyBorder="1" applyAlignment="1">
      <alignment horizontal="right"/>
      <protection/>
    </xf>
    <xf numFmtId="0" fontId="18" fillId="0" borderId="41" xfId="58" applyFont="1" applyFill="1" applyBorder="1">
      <alignment/>
      <protection/>
    </xf>
    <xf numFmtId="0" fontId="18" fillId="2" borderId="41" xfId="58" applyFont="1" applyFill="1" applyBorder="1">
      <alignment/>
      <protection/>
    </xf>
    <xf numFmtId="0" fontId="20" fillId="0" borderId="0" xfId="58" applyFont="1">
      <alignment/>
      <protection/>
    </xf>
    <xf numFmtId="0" fontId="20" fillId="0" borderId="0" xfId="58" applyFont="1" applyBorder="1" applyAlignment="1">
      <alignment horizontal="left"/>
      <protection/>
    </xf>
    <xf numFmtId="0" fontId="20" fillId="0" borderId="0" xfId="58" applyFont="1" applyBorder="1">
      <alignment/>
      <protection/>
    </xf>
    <xf numFmtId="0" fontId="20" fillId="0" borderId="0" xfId="58" applyFont="1" applyBorder="1" applyAlignment="1">
      <alignment horizontal="right"/>
      <protection/>
    </xf>
    <xf numFmtId="0" fontId="18" fillId="0" borderId="33" xfId="58" applyFont="1" applyFill="1" applyBorder="1">
      <alignment/>
      <protection/>
    </xf>
    <xf numFmtId="0" fontId="27" fillId="0" borderId="11" xfId="0" applyFont="1" applyBorder="1" applyAlignment="1" applyProtection="1">
      <alignment horizontal="center" vertical="center"/>
      <protection/>
    </xf>
    <xf numFmtId="0" fontId="26" fillId="0" borderId="42" xfId="0" applyFont="1" applyBorder="1" applyAlignment="1" applyProtection="1">
      <alignment horizontal="center" vertical="center"/>
      <protection/>
    </xf>
    <xf numFmtId="0" fontId="28" fillId="0" borderId="17" xfId="0" applyFont="1" applyBorder="1" applyAlignment="1" applyProtection="1">
      <alignment horizontal="left" vertical="center" indent="1"/>
      <protection/>
    </xf>
    <xf numFmtId="0" fontId="31" fillId="0" borderId="14" xfId="0" applyFont="1" applyBorder="1" applyAlignment="1" applyProtection="1">
      <alignment horizontal="center" vertical="center"/>
      <protection hidden="1"/>
    </xf>
    <xf numFmtId="0" fontId="32" fillId="0" borderId="43" xfId="0" applyFont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left" vertical="center" indent="1"/>
      <protection/>
    </xf>
    <xf numFmtId="0" fontId="31" fillId="0" borderId="19" xfId="0" applyFont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/>
    </xf>
    <xf numFmtId="0" fontId="28" fillId="0" borderId="30" xfId="0" applyFont="1" applyBorder="1" applyAlignment="1" applyProtection="1">
      <alignment horizontal="left" vertical="center" indent="1"/>
      <protection/>
    </xf>
    <xf numFmtId="0" fontId="31" fillId="0" borderId="47" xfId="0" applyFont="1" applyBorder="1" applyAlignment="1" applyProtection="1">
      <alignment horizontal="center" vertical="center"/>
      <protection hidden="1"/>
    </xf>
    <xf numFmtId="0" fontId="32" fillId="0" borderId="48" xfId="0" applyFont="1" applyBorder="1" applyAlignment="1" applyProtection="1">
      <alignment horizontal="center" vertical="center"/>
      <protection locked="0"/>
    </xf>
    <xf numFmtId="0" fontId="37" fillId="0" borderId="0" xfId="58" applyFont="1" applyBorder="1">
      <alignment/>
      <protection/>
    </xf>
    <xf numFmtId="0" fontId="21" fillId="0" borderId="0" xfId="58" applyFont="1" applyBorder="1">
      <alignment/>
      <protection/>
    </xf>
    <xf numFmtId="0" fontId="20" fillId="0" borderId="33" xfId="58" applyFont="1" applyBorder="1" applyAlignment="1">
      <alignment horizontal="left"/>
      <protection/>
    </xf>
    <xf numFmtId="0" fontId="20" fillId="0" borderId="33" xfId="58" applyFont="1" applyBorder="1">
      <alignment/>
      <protection/>
    </xf>
    <xf numFmtId="0" fontId="20" fillId="0" borderId="0" xfId="58" applyFont="1" applyFill="1" applyBorder="1">
      <alignment/>
      <protection/>
    </xf>
    <xf numFmtId="0" fontId="24" fillId="0" borderId="0" xfId="58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allaad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0</xdr:rowOff>
    </xdr:from>
    <xdr:to>
      <xdr:col>14</xdr:col>
      <xdr:colOff>581025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47625</xdr:rowOff>
    </xdr:from>
    <xdr:to>
      <xdr:col>7</xdr:col>
      <xdr:colOff>1009650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47625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4" width="8.7109375" style="0" customWidth="1"/>
    <col min="5" max="5" width="10.00390625" style="0" customWidth="1"/>
    <col min="6" max="11" width="8.7109375" style="0" customWidth="1"/>
    <col min="12" max="12" width="6.140625" style="0" customWidth="1"/>
    <col min="13" max="13" width="8.7109375" style="0" customWidth="1"/>
    <col min="14" max="15" width="10.421875" style="0" customWidth="1"/>
  </cols>
  <sheetData>
    <row r="1" spans="1:15" s="2" customFormat="1" ht="23.25">
      <c r="A1" s="3"/>
      <c r="B1" s="4" t="s">
        <v>7</v>
      </c>
      <c r="C1" s="5"/>
      <c r="D1" s="5"/>
      <c r="E1" s="5"/>
      <c r="F1" s="5"/>
      <c r="G1" s="5"/>
      <c r="H1" s="5"/>
      <c r="I1" s="5"/>
      <c r="J1" s="5"/>
      <c r="K1" s="5"/>
      <c r="O1" s="1"/>
    </row>
    <row r="2" spans="1:14" s="2" customFormat="1" ht="25.5" customHeight="1">
      <c r="A2" s="6"/>
      <c r="B2" s="6" t="s">
        <v>8</v>
      </c>
      <c r="C2" s="7"/>
      <c r="D2" s="4"/>
      <c r="E2" s="4"/>
      <c r="F2" s="4"/>
      <c r="G2" s="4"/>
      <c r="H2" s="4"/>
      <c r="I2" s="6"/>
      <c r="M2" s="8" t="s">
        <v>9</v>
      </c>
      <c r="N2" s="9" t="s">
        <v>10</v>
      </c>
    </row>
    <row r="4" spans="1:15" ht="25.5" customHeight="1">
      <c r="A4" s="10"/>
      <c r="B4" s="11" t="s">
        <v>11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77" t="s">
        <v>12</v>
      </c>
      <c r="M4" s="77"/>
      <c r="N4" s="14" t="s">
        <v>13</v>
      </c>
      <c r="O4" s="15" t="s">
        <v>14</v>
      </c>
    </row>
    <row r="5" spans="1:15" ht="15.75">
      <c r="A5" s="78">
        <v>1</v>
      </c>
      <c r="B5" s="79" t="s">
        <v>15</v>
      </c>
      <c r="C5" s="16"/>
      <c r="D5" s="17">
        <v>2</v>
      </c>
      <c r="E5" s="17">
        <v>2</v>
      </c>
      <c r="F5" s="17">
        <v>2</v>
      </c>
      <c r="G5" s="17">
        <v>2</v>
      </c>
      <c r="H5" s="17">
        <v>2</v>
      </c>
      <c r="I5" s="17">
        <v>2</v>
      </c>
      <c r="J5" s="17">
        <v>2</v>
      </c>
      <c r="K5" s="17">
        <v>2</v>
      </c>
      <c r="L5" s="18"/>
      <c r="M5" s="19"/>
      <c r="N5" s="80">
        <f>SUM(C5:K5)</f>
        <v>16</v>
      </c>
      <c r="O5" s="81" t="s">
        <v>16</v>
      </c>
    </row>
    <row r="6" spans="1:15" ht="15.75" customHeight="1">
      <c r="A6" s="78"/>
      <c r="B6" s="79"/>
      <c r="C6" s="20"/>
      <c r="D6" s="21">
        <v>34</v>
      </c>
      <c r="E6" s="22">
        <v>27</v>
      </c>
      <c r="F6" s="23">
        <v>35</v>
      </c>
      <c r="G6" s="23">
        <v>38</v>
      </c>
      <c r="H6" s="23">
        <v>21</v>
      </c>
      <c r="I6" s="23">
        <v>25</v>
      </c>
      <c r="J6" s="24">
        <v>30</v>
      </c>
      <c r="K6" s="25">
        <v>33</v>
      </c>
      <c r="L6" s="26">
        <f>SUBTOTAL(9,C6:K6)</f>
        <v>243</v>
      </c>
      <c r="M6" s="27">
        <f>SUM(L6-M7)</f>
        <v>112</v>
      </c>
      <c r="N6" s="80"/>
      <c r="O6" s="81"/>
    </row>
    <row r="7" spans="1:15" ht="16.5" customHeight="1">
      <c r="A7" s="78"/>
      <c r="B7" s="79"/>
      <c r="C7" s="28"/>
      <c r="D7" s="25">
        <v>25</v>
      </c>
      <c r="E7" s="29">
        <v>12</v>
      </c>
      <c r="F7" s="30">
        <v>19</v>
      </c>
      <c r="G7" s="30">
        <v>18</v>
      </c>
      <c r="H7" s="30">
        <v>15</v>
      </c>
      <c r="I7" s="30">
        <v>14</v>
      </c>
      <c r="J7" s="31">
        <v>17</v>
      </c>
      <c r="K7" s="32">
        <v>11</v>
      </c>
      <c r="L7" s="33"/>
      <c r="M7" s="34">
        <f>SUBTOTAL(9,C7:K7)</f>
        <v>131</v>
      </c>
      <c r="N7" s="80"/>
      <c r="O7" s="81"/>
    </row>
    <row r="8" spans="1:15" ht="15.75">
      <c r="A8" s="82">
        <v>2</v>
      </c>
      <c r="B8" s="83" t="s">
        <v>17</v>
      </c>
      <c r="C8" s="35">
        <v>0</v>
      </c>
      <c r="D8" s="36"/>
      <c r="E8" s="35">
        <v>2</v>
      </c>
      <c r="F8" s="37">
        <v>2</v>
      </c>
      <c r="G8" s="37">
        <v>2</v>
      </c>
      <c r="H8" s="37">
        <v>0</v>
      </c>
      <c r="I8" s="37">
        <v>2</v>
      </c>
      <c r="J8" s="37">
        <v>2</v>
      </c>
      <c r="K8" s="35">
        <v>2</v>
      </c>
      <c r="L8" s="18"/>
      <c r="M8" s="19"/>
      <c r="N8" s="84">
        <f>SUM(C8:K8)</f>
        <v>12</v>
      </c>
      <c r="O8" s="85" t="s">
        <v>18</v>
      </c>
    </row>
    <row r="9" spans="1:15" ht="15.75" customHeight="1">
      <c r="A9" s="82"/>
      <c r="B9" s="83"/>
      <c r="C9" s="38">
        <v>25</v>
      </c>
      <c r="D9" s="20"/>
      <c r="E9" s="38">
        <v>23</v>
      </c>
      <c r="F9" s="24">
        <v>37</v>
      </c>
      <c r="G9" s="24">
        <v>35</v>
      </c>
      <c r="H9" s="24">
        <v>25</v>
      </c>
      <c r="I9" s="24">
        <v>21</v>
      </c>
      <c r="J9" s="24">
        <v>24</v>
      </c>
      <c r="K9" s="38">
        <v>27</v>
      </c>
      <c r="L9" s="26">
        <f>SUBTOTAL(9,C9:K9)</f>
        <v>217</v>
      </c>
      <c r="M9" s="27">
        <f>SUM(L9-M10)</f>
        <v>31</v>
      </c>
      <c r="N9" s="84"/>
      <c r="O9" s="85"/>
    </row>
    <row r="10" spans="1:15" ht="16.5" customHeight="1">
      <c r="A10" s="82"/>
      <c r="B10" s="83"/>
      <c r="C10" s="29">
        <v>34</v>
      </c>
      <c r="D10" s="28"/>
      <c r="E10" s="38">
        <v>19</v>
      </c>
      <c r="F10" s="31">
        <v>29</v>
      </c>
      <c r="G10" s="31">
        <v>19</v>
      </c>
      <c r="H10" s="31">
        <v>28</v>
      </c>
      <c r="I10" s="31">
        <v>18</v>
      </c>
      <c r="J10" s="31">
        <v>22</v>
      </c>
      <c r="K10" s="29">
        <v>17</v>
      </c>
      <c r="L10" s="33"/>
      <c r="M10" s="34">
        <f>SUBTOTAL(9,C10:K10)</f>
        <v>186</v>
      </c>
      <c r="N10" s="84"/>
      <c r="O10" s="85"/>
    </row>
    <row r="11" spans="1:15" ht="15.75" customHeight="1">
      <c r="A11" s="82">
        <v>3</v>
      </c>
      <c r="B11" s="83" t="s">
        <v>19</v>
      </c>
      <c r="C11" s="17">
        <v>0</v>
      </c>
      <c r="D11" s="39">
        <v>0</v>
      </c>
      <c r="E11" s="36"/>
      <c r="F11" s="37">
        <v>2</v>
      </c>
      <c r="G11" s="37">
        <v>0</v>
      </c>
      <c r="H11" s="37">
        <v>0</v>
      </c>
      <c r="I11" s="37">
        <v>1</v>
      </c>
      <c r="J11" s="37">
        <v>1</v>
      </c>
      <c r="K11" s="35">
        <v>2</v>
      </c>
      <c r="L11" s="18"/>
      <c r="M11" s="19"/>
      <c r="N11" s="84">
        <f>SUM(C11:K11)</f>
        <v>6</v>
      </c>
      <c r="O11" s="85">
        <v>5</v>
      </c>
    </row>
    <row r="12" spans="1:15" ht="15.75" customHeight="1">
      <c r="A12" s="82"/>
      <c r="B12" s="83"/>
      <c r="C12" s="21">
        <v>12</v>
      </c>
      <c r="D12" s="23">
        <v>19</v>
      </c>
      <c r="E12" s="20"/>
      <c r="F12" s="24">
        <v>20</v>
      </c>
      <c r="G12" s="24">
        <v>19</v>
      </c>
      <c r="H12" s="24">
        <v>19</v>
      </c>
      <c r="I12" s="24">
        <v>19</v>
      </c>
      <c r="J12" s="24">
        <v>23</v>
      </c>
      <c r="K12" s="38">
        <v>21</v>
      </c>
      <c r="L12" s="26">
        <f>SUBTOTAL(9,C12:K12)</f>
        <v>152</v>
      </c>
      <c r="M12" s="27">
        <f>SUM(L12-M13)</f>
        <v>-28</v>
      </c>
      <c r="N12" s="84"/>
      <c r="O12" s="85"/>
    </row>
    <row r="13" spans="1:15" ht="16.5" customHeight="1">
      <c r="A13" s="82"/>
      <c r="B13" s="83"/>
      <c r="C13" s="22">
        <v>27</v>
      </c>
      <c r="D13" s="30">
        <v>23</v>
      </c>
      <c r="E13" s="28"/>
      <c r="F13" s="31">
        <v>17</v>
      </c>
      <c r="G13" s="31">
        <v>23</v>
      </c>
      <c r="H13" s="31">
        <v>30</v>
      </c>
      <c r="I13" s="31">
        <v>19</v>
      </c>
      <c r="J13" s="31">
        <v>23</v>
      </c>
      <c r="K13" s="29">
        <v>18</v>
      </c>
      <c r="L13" s="33"/>
      <c r="M13" s="34">
        <f>SUBTOTAL(9,C13:K13)</f>
        <v>180</v>
      </c>
      <c r="N13" s="84"/>
      <c r="O13" s="85"/>
    </row>
    <row r="14" spans="1:15" ht="16.5" customHeight="1">
      <c r="A14" s="82">
        <v>4</v>
      </c>
      <c r="B14" s="83" t="s">
        <v>20</v>
      </c>
      <c r="C14" s="17">
        <v>0</v>
      </c>
      <c r="D14" s="17">
        <v>0</v>
      </c>
      <c r="E14" s="17">
        <v>0</v>
      </c>
      <c r="F14" s="36"/>
      <c r="G14" s="37">
        <v>2</v>
      </c>
      <c r="H14" s="37">
        <v>0</v>
      </c>
      <c r="I14" s="37">
        <v>1</v>
      </c>
      <c r="J14" s="37">
        <v>1</v>
      </c>
      <c r="K14" s="35">
        <v>2</v>
      </c>
      <c r="L14" s="18"/>
      <c r="M14" s="19"/>
      <c r="N14" s="84">
        <f>SUM(C14:K14)</f>
        <v>6</v>
      </c>
      <c r="O14" s="85">
        <v>7</v>
      </c>
    </row>
    <row r="15" spans="1:15" ht="16.5" customHeight="1">
      <c r="A15" s="82"/>
      <c r="B15" s="83"/>
      <c r="C15" s="21">
        <v>19</v>
      </c>
      <c r="D15" s="21">
        <v>29</v>
      </c>
      <c r="E15" s="21">
        <v>17</v>
      </c>
      <c r="F15" s="20"/>
      <c r="G15" s="24">
        <v>24</v>
      </c>
      <c r="H15" s="24">
        <v>16</v>
      </c>
      <c r="I15" s="24">
        <v>21</v>
      </c>
      <c r="J15" s="24">
        <v>20</v>
      </c>
      <c r="K15" s="38">
        <v>27</v>
      </c>
      <c r="L15" s="26">
        <f>SUBTOTAL(9,C15:K15)</f>
        <v>173</v>
      </c>
      <c r="M15" s="27">
        <f>SUM(L15-M16)</f>
        <v>-32</v>
      </c>
      <c r="N15" s="84"/>
      <c r="O15" s="85"/>
    </row>
    <row r="16" spans="1:15" ht="16.5" customHeight="1">
      <c r="A16" s="82"/>
      <c r="B16" s="83"/>
      <c r="C16" s="40">
        <v>35</v>
      </c>
      <c r="D16" s="40">
        <v>37</v>
      </c>
      <c r="E16" s="40">
        <v>20</v>
      </c>
      <c r="F16" s="28"/>
      <c r="G16" s="31">
        <v>22</v>
      </c>
      <c r="H16" s="31">
        <v>32</v>
      </c>
      <c r="I16" s="31">
        <v>21</v>
      </c>
      <c r="J16" s="31">
        <v>20</v>
      </c>
      <c r="K16" s="29">
        <v>18</v>
      </c>
      <c r="L16" s="33"/>
      <c r="M16" s="34">
        <f>SUBTOTAL(9,C16:K16)</f>
        <v>205</v>
      </c>
      <c r="N16" s="84"/>
      <c r="O16" s="85"/>
    </row>
    <row r="17" spans="1:15" ht="16.5" customHeight="1">
      <c r="A17" s="82">
        <v>5</v>
      </c>
      <c r="B17" s="83" t="s">
        <v>21</v>
      </c>
      <c r="C17" s="17">
        <v>0</v>
      </c>
      <c r="D17" s="17">
        <v>0</v>
      </c>
      <c r="E17" s="17">
        <v>2</v>
      </c>
      <c r="F17" s="37">
        <v>0</v>
      </c>
      <c r="G17" s="36"/>
      <c r="H17" s="37">
        <v>0</v>
      </c>
      <c r="I17" s="37">
        <v>0</v>
      </c>
      <c r="J17" s="37">
        <v>0</v>
      </c>
      <c r="K17" s="35">
        <v>2</v>
      </c>
      <c r="L17" s="18"/>
      <c r="M17" s="19"/>
      <c r="N17" s="84">
        <f>SUM(C17:K17)</f>
        <v>4</v>
      </c>
      <c r="O17" s="85">
        <v>8</v>
      </c>
    </row>
    <row r="18" spans="1:15" ht="16.5" customHeight="1">
      <c r="A18" s="82"/>
      <c r="B18" s="83"/>
      <c r="C18" s="21">
        <v>18</v>
      </c>
      <c r="D18" s="21">
        <v>19</v>
      </c>
      <c r="E18" s="21">
        <v>23</v>
      </c>
      <c r="F18" s="24">
        <v>22</v>
      </c>
      <c r="G18" s="20"/>
      <c r="H18" s="24">
        <v>17</v>
      </c>
      <c r="I18" s="24">
        <v>21</v>
      </c>
      <c r="J18" s="24">
        <v>15</v>
      </c>
      <c r="K18" s="38">
        <v>21</v>
      </c>
      <c r="L18" s="26">
        <f>SUBTOTAL(9,C18:K18)</f>
        <v>156</v>
      </c>
      <c r="M18" s="27">
        <f>SUM(L18-M19)</f>
        <v>-48</v>
      </c>
      <c r="N18" s="84"/>
      <c r="O18" s="85"/>
    </row>
    <row r="19" spans="1:15" ht="16.5" customHeight="1">
      <c r="A19" s="82"/>
      <c r="B19" s="83"/>
      <c r="C19" s="40">
        <v>38</v>
      </c>
      <c r="D19" s="40">
        <v>35</v>
      </c>
      <c r="E19" s="40">
        <v>19</v>
      </c>
      <c r="F19" s="31">
        <v>24</v>
      </c>
      <c r="G19" s="28"/>
      <c r="H19" s="31">
        <v>30</v>
      </c>
      <c r="I19" s="31">
        <v>24</v>
      </c>
      <c r="J19" s="31">
        <v>24</v>
      </c>
      <c r="K19" s="29">
        <v>10</v>
      </c>
      <c r="L19" s="33"/>
      <c r="M19" s="34">
        <f>SUBTOTAL(9,C19:K19)</f>
        <v>204</v>
      </c>
      <c r="N19" s="84"/>
      <c r="O19" s="85"/>
    </row>
    <row r="20" spans="1:15" ht="16.5" customHeight="1">
      <c r="A20" s="82">
        <v>6</v>
      </c>
      <c r="B20" s="83" t="s">
        <v>22</v>
      </c>
      <c r="C20" s="17">
        <v>0</v>
      </c>
      <c r="D20" s="17">
        <v>2</v>
      </c>
      <c r="E20" s="17">
        <v>2</v>
      </c>
      <c r="F20" s="37">
        <v>2</v>
      </c>
      <c r="G20" s="37">
        <v>2</v>
      </c>
      <c r="H20" s="36"/>
      <c r="I20" s="37">
        <v>2</v>
      </c>
      <c r="J20" s="37">
        <v>2</v>
      </c>
      <c r="K20" s="35">
        <v>2</v>
      </c>
      <c r="L20" s="18"/>
      <c r="M20" s="19"/>
      <c r="N20" s="84">
        <f>SUM(C20:K20)</f>
        <v>14</v>
      </c>
      <c r="O20" s="85" t="s">
        <v>23</v>
      </c>
    </row>
    <row r="21" spans="1:15" ht="16.5" customHeight="1">
      <c r="A21" s="82"/>
      <c r="B21" s="83"/>
      <c r="C21" s="21">
        <v>15</v>
      </c>
      <c r="D21" s="21">
        <v>28</v>
      </c>
      <c r="E21" s="21">
        <v>30</v>
      </c>
      <c r="F21" s="24">
        <v>32</v>
      </c>
      <c r="G21" s="24">
        <v>30</v>
      </c>
      <c r="H21" s="20"/>
      <c r="I21" s="24">
        <v>22</v>
      </c>
      <c r="J21" s="24">
        <v>30</v>
      </c>
      <c r="K21" s="38">
        <v>28</v>
      </c>
      <c r="L21" s="26">
        <f>SUBTOTAL(9,C21:K21)</f>
        <v>215</v>
      </c>
      <c r="M21" s="27">
        <f>SUM(L21-M22)</f>
        <v>62</v>
      </c>
      <c r="N21" s="84"/>
      <c r="O21" s="85"/>
    </row>
    <row r="22" spans="1:15" ht="16.5" customHeight="1">
      <c r="A22" s="82"/>
      <c r="B22" s="83"/>
      <c r="C22" s="40">
        <v>21</v>
      </c>
      <c r="D22" s="40">
        <v>25</v>
      </c>
      <c r="E22" s="40">
        <v>19</v>
      </c>
      <c r="F22" s="31">
        <v>16</v>
      </c>
      <c r="G22" s="31">
        <v>17</v>
      </c>
      <c r="H22" s="28"/>
      <c r="I22" s="31">
        <v>18</v>
      </c>
      <c r="J22" s="31">
        <v>22</v>
      </c>
      <c r="K22" s="29">
        <v>15</v>
      </c>
      <c r="L22" s="33"/>
      <c r="M22" s="34">
        <f>SUBTOTAL(9,C22:K22)</f>
        <v>153</v>
      </c>
      <c r="N22" s="84"/>
      <c r="O22" s="85"/>
    </row>
    <row r="23" spans="1:15" ht="16.5" customHeight="1">
      <c r="A23" s="82">
        <v>7</v>
      </c>
      <c r="B23" s="83" t="s">
        <v>24</v>
      </c>
      <c r="C23" s="17">
        <v>0</v>
      </c>
      <c r="D23" s="17">
        <v>0</v>
      </c>
      <c r="E23" s="17">
        <v>1</v>
      </c>
      <c r="F23" s="37">
        <v>1</v>
      </c>
      <c r="G23" s="37">
        <v>2</v>
      </c>
      <c r="H23" s="37">
        <v>0</v>
      </c>
      <c r="I23" s="36"/>
      <c r="J23" s="37">
        <v>0</v>
      </c>
      <c r="K23" s="35">
        <v>2</v>
      </c>
      <c r="L23" s="18"/>
      <c r="M23" s="19"/>
      <c r="N23" s="84">
        <f>SUM(C23:K23)</f>
        <v>6</v>
      </c>
      <c r="O23" s="85">
        <v>6</v>
      </c>
    </row>
    <row r="24" spans="1:15" ht="16.5" customHeight="1">
      <c r="A24" s="82"/>
      <c r="B24" s="83"/>
      <c r="C24" s="21">
        <v>14</v>
      </c>
      <c r="D24" s="21">
        <v>18</v>
      </c>
      <c r="E24" s="21">
        <v>19</v>
      </c>
      <c r="F24" s="24">
        <v>21</v>
      </c>
      <c r="G24" s="24">
        <v>24</v>
      </c>
      <c r="H24" s="24">
        <v>18</v>
      </c>
      <c r="I24" s="20"/>
      <c r="J24" s="24">
        <v>20</v>
      </c>
      <c r="K24" s="38">
        <v>18</v>
      </c>
      <c r="L24" s="26">
        <f>SUBTOTAL(9,C24:K24)</f>
        <v>152</v>
      </c>
      <c r="M24" s="27">
        <f>SUM(L24-M25)</f>
        <v>-16</v>
      </c>
      <c r="N24" s="84"/>
      <c r="O24" s="85"/>
    </row>
    <row r="25" spans="1:15" ht="16.5" customHeight="1">
      <c r="A25" s="82"/>
      <c r="B25" s="83"/>
      <c r="C25" s="40">
        <v>25</v>
      </c>
      <c r="D25" s="40">
        <v>21</v>
      </c>
      <c r="E25" s="40">
        <v>19</v>
      </c>
      <c r="F25" s="31">
        <v>21</v>
      </c>
      <c r="G25" s="31">
        <v>21</v>
      </c>
      <c r="H25" s="31">
        <v>22</v>
      </c>
      <c r="I25" s="28"/>
      <c r="J25" s="31">
        <v>23</v>
      </c>
      <c r="K25" s="29">
        <v>16</v>
      </c>
      <c r="L25" s="33"/>
      <c r="M25" s="34">
        <f>SUBTOTAL(9,C25:K25)</f>
        <v>168</v>
      </c>
      <c r="N25" s="84"/>
      <c r="O25" s="85"/>
    </row>
    <row r="26" spans="1:15" ht="15.75">
      <c r="A26" s="82">
        <v>8</v>
      </c>
      <c r="B26" s="83" t="s">
        <v>25</v>
      </c>
      <c r="C26" s="17">
        <v>0</v>
      </c>
      <c r="D26" s="39">
        <v>0</v>
      </c>
      <c r="E26" s="39">
        <v>1</v>
      </c>
      <c r="F26" s="39">
        <v>1</v>
      </c>
      <c r="G26" s="39">
        <v>2</v>
      </c>
      <c r="H26" s="37">
        <v>0</v>
      </c>
      <c r="I26" s="37">
        <v>2</v>
      </c>
      <c r="J26" s="36"/>
      <c r="K26" s="35">
        <v>1</v>
      </c>
      <c r="L26" s="18"/>
      <c r="M26" s="19"/>
      <c r="N26" s="84">
        <f>SUM(C26:K26)</f>
        <v>7</v>
      </c>
      <c r="O26" s="85">
        <v>4</v>
      </c>
    </row>
    <row r="27" spans="1:15" ht="15.75" customHeight="1">
      <c r="A27" s="82"/>
      <c r="B27" s="83"/>
      <c r="C27" s="21">
        <v>17</v>
      </c>
      <c r="D27" s="23">
        <v>22</v>
      </c>
      <c r="E27" s="23">
        <v>23</v>
      </c>
      <c r="F27" s="23">
        <v>20</v>
      </c>
      <c r="G27" s="23">
        <v>24</v>
      </c>
      <c r="H27" s="24">
        <v>22</v>
      </c>
      <c r="I27" s="24">
        <v>23</v>
      </c>
      <c r="J27" s="20"/>
      <c r="K27" s="38">
        <v>15</v>
      </c>
      <c r="L27" s="26">
        <f>SUBTOTAL(9,C27:K27)</f>
        <v>166</v>
      </c>
      <c r="M27" s="27">
        <f>SUM(L27-M28)</f>
        <v>-11</v>
      </c>
      <c r="N27" s="84"/>
      <c r="O27" s="85"/>
    </row>
    <row r="28" spans="1:15" ht="16.5" customHeight="1">
      <c r="A28" s="82"/>
      <c r="B28" s="83"/>
      <c r="C28" s="40">
        <v>30</v>
      </c>
      <c r="D28" s="30">
        <v>24</v>
      </c>
      <c r="E28" s="30">
        <v>23</v>
      </c>
      <c r="F28" s="30">
        <v>20</v>
      </c>
      <c r="G28" s="30">
        <v>15</v>
      </c>
      <c r="H28" s="31">
        <v>30</v>
      </c>
      <c r="I28" s="31">
        <v>20</v>
      </c>
      <c r="J28" s="28"/>
      <c r="K28" s="38">
        <v>15</v>
      </c>
      <c r="L28" s="33"/>
      <c r="M28" s="34">
        <f>SUBTOTAL(9,C28:K28)</f>
        <v>177</v>
      </c>
      <c r="N28" s="84"/>
      <c r="O28" s="85"/>
    </row>
    <row r="29" spans="1:15" ht="15.75">
      <c r="A29" s="86">
        <v>9</v>
      </c>
      <c r="B29" s="87" t="s">
        <v>26</v>
      </c>
      <c r="C29" s="17">
        <v>0</v>
      </c>
      <c r="D29" s="39">
        <v>0</v>
      </c>
      <c r="E29" s="39">
        <v>0</v>
      </c>
      <c r="F29" s="39">
        <v>0</v>
      </c>
      <c r="G29" s="41">
        <v>0</v>
      </c>
      <c r="H29" s="39">
        <v>0</v>
      </c>
      <c r="I29" s="39">
        <v>0</v>
      </c>
      <c r="J29" s="37">
        <v>1</v>
      </c>
      <c r="K29" s="36"/>
      <c r="L29" s="18"/>
      <c r="M29" s="19"/>
      <c r="N29" s="88">
        <f>SUM(C29:K29)</f>
        <v>1</v>
      </c>
      <c r="O29" s="89">
        <v>9</v>
      </c>
    </row>
    <row r="30" spans="1:15" ht="15">
      <c r="A30" s="86"/>
      <c r="B30" s="87"/>
      <c r="C30" s="21">
        <v>11</v>
      </c>
      <c r="D30" s="23">
        <v>17</v>
      </c>
      <c r="E30" s="23">
        <v>18</v>
      </c>
      <c r="F30" s="23">
        <v>18</v>
      </c>
      <c r="G30" s="42">
        <v>10</v>
      </c>
      <c r="H30" s="23">
        <v>15</v>
      </c>
      <c r="I30" s="23">
        <v>16</v>
      </c>
      <c r="J30" s="24">
        <v>15</v>
      </c>
      <c r="K30" s="20"/>
      <c r="L30" s="26">
        <f>SUBTOTAL(9,C30:K30)</f>
        <v>120</v>
      </c>
      <c r="M30" s="27">
        <f>SUM(L30-M31)</f>
        <v>-70</v>
      </c>
      <c r="N30" s="88"/>
      <c r="O30" s="89"/>
    </row>
    <row r="31" spans="1:15" ht="15">
      <c r="A31" s="86"/>
      <c r="B31" s="87"/>
      <c r="C31" s="43">
        <v>33</v>
      </c>
      <c r="D31" s="44">
        <v>27</v>
      </c>
      <c r="E31" s="44">
        <v>21</v>
      </c>
      <c r="F31" s="44">
        <v>27</v>
      </c>
      <c r="G31" s="45">
        <v>21</v>
      </c>
      <c r="H31" s="44">
        <v>28</v>
      </c>
      <c r="I31" s="44">
        <v>18</v>
      </c>
      <c r="J31" s="46">
        <v>15</v>
      </c>
      <c r="K31" s="47"/>
      <c r="L31" s="48"/>
      <c r="M31" s="49">
        <f>SUBTOTAL(9,C31:K31)</f>
        <v>190</v>
      </c>
      <c r="N31" s="88"/>
      <c r="O31" s="89"/>
    </row>
    <row r="32" spans="1:15" ht="15.75">
      <c r="A32" s="50"/>
      <c r="B32" s="50"/>
      <c r="C32" s="51"/>
      <c r="D32" s="50"/>
      <c r="E32" s="50"/>
      <c r="F32" s="50"/>
      <c r="G32" s="50"/>
      <c r="H32" s="50"/>
      <c r="I32" s="50"/>
      <c r="J32" s="50"/>
      <c r="K32" s="52" t="str">
        <f>IF(L32&lt;&gt;M32,"! Väravate vahe ei ole õige. Andmete sisestus pooleli või tulemused sisestatud valesti =&gt;&gt;"," ")</f>
        <v> </v>
      </c>
      <c r="L32" s="53">
        <f>SUM(L6:L31)</f>
        <v>1594</v>
      </c>
      <c r="M32" s="53">
        <f>M7+M10+M13+M16+M19+M22+M25+M28+M31</f>
        <v>1594</v>
      </c>
      <c r="O32" s="50"/>
    </row>
  </sheetData>
  <sheetProtection/>
  <mergeCells count="37">
    <mergeCell ref="A29:A31"/>
    <mergeCell ref="B29:B31"/>
    <mergeCell ref="N29:N31"/>
    <mergeCell ref="O29:O31"/>
    <mergeCell ref="A23:A25"/>
    <mergeCell ref="B23:B25"/>
    <mergeCell ref="N23:N25"/>
    <mergeCell ref="O23:O25"/>
    <mergeCell ref="A26:A28"/>
    <mergeCell ref="B26:B28"/>
    <mergeCell ref="N26:N28"/>
    <mergeCell ref="O26:O28"/>
    <mergeCell ref="A17:A19"/>
    <mergeCell ref="B17:B19"/>
    <mergeCell ref="N17:N19"/>
    <mergeCell ref="O17:O19"/>
    <mergeCell ref="A20:A22"/>
    <mergeCell ref="B20:B22"/>
    <mergeCell ref="N20:N22"/>
    <mergeCell ref="O20:O22"/>
    <mergeCell ref="A11:A13"/>
    <mergeCell ref="B11:B13"/>
    <mergeCell ref="N11:N13"/>
    <mergeCell ref="O11:O13"/>
    <mergeCell ref="A14:A16"/>
    <mergeCell ref="B14:B16"/>
    <mergeCell ref="N14:N16"/>
    <mergeCell ref="O14:O16"/>
    <mergeCell ref="L4:M4"/>
    <mergeCell ref="A5:A7"/>
    <mergeCell ref="B5:B7"/>
    <mergeCell ref="N5:N7"/>
    <mergeCell ref="O5:O7"/>
    <mergeCell ref="A8:A10"/>
    <mergeCell ref="B8:B10"/>
    <mergeCell ref="N8:N10"/>
    <mergeCell ref="O8:O10"/>
  </mergeCells>
  <printOptions/>
  <pageMargins left="0.5118055555555556" right="0.23611111111111113" top="0.5902777777777778" bottom="0.31527777777777777" header="0.5118055555555556" footer="0.5118055555555556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20">
      <selection activeCell="A33" sqref="A33:E42"/>
    </sheetView>
  </sheetViews>
  <sheetFormatPr defaultColWidth="9.140625" defaultRowHeight="12.75"/>
  <cols>
    <col min="1" max="1" width="7.8515625" style="54" customWidth="1"/>
    <col min="2" max="2" width="21.7109375" style="54" customWidth="1"/>
    <col min="3" max="3" width="1.1484375" style="55" customWidth="1"/>
    <col min="4" max="4" width="7.8515625" style="54" customWidth="1"/>
    <col min="5" max="5" width="21.7109375" style="54" customWidth="1"/>
    <col min="6" max="6" width="1.1484375" style="55" customWidth="1"/>
    <col min="7" max="7" width="9.140625" style="54" customWidth="1"/>
    <col min="8" max="8" width="21.7109375" style="54" customWidth="1"/>
    <col min="9" max="16384" width="9.140625" style="54" customWidth="1"/>
  </cols>
  <sheetData>
    <row r="1" ht="18.75">
      <c r="A1" s="4" t="s">
        <v>7</v>
      </c>
    </row>
    <row r="2" spans="1:4" ht="18.75">
      <c r="A2" s="4" t="s">
        <v>8</v>
      </c>
      <c r="D2" s="56" t="s">
        <v>27</v>
      </c>
    </row>
    <row r="4" spans="1:3" ht="15.75">
      <c r="A4" s="90" t="s">
        <v>28</v>
      </c>
      <c r="B4" s="90"/>
      <c r="C4" s="90"/>
    </row>
    <row r="5" spans="1:5" ht="15.75">
      <c r="A5" s="57" t="s">
        <v>29</v>
      </c>
      <c r="B5" s="91" t="s">
        <v>30</v>
      </c>
      <c r="C5" s="91"/>
      <c r="E5" s="54" t="s">
        <v>31</v>
      </c>
    </row>
    <row r="6" spans="1:5" ht="15.75">
      <c r="A6" s="57" t="s">
        <v>32</v>
      </c>
      <c r="B6" s="91" t="s">
        <v>33</v>
      </c>
      <c r="C6" s="91"/>
      <c r="E6" s="54" t="s">
        <v>34</v>
      </c>
    </row>
    <row r="7" spans="1:5" ht="15.75">
      <c r="A7" s="57" t="s">
        <v>35</v>
      </c>
      <c r="B7" s="91" t="s">
        <v>36</v>
      </c>
      <c r="C7" s="91"/>
      <c r="E7" s="54" t="s">
        <v>31</v>
      </c>
    </row>
    <row r="8" spans="1:5" ht="15.75">
      <c r="A8" s="57" t="s">
        <v>37</v>
      </c>
      <c r="B8" s="91" t="s">
        <v>38</v>
      </c>
      <c r="C8" s="91"/>
      <c r="E8" s="54" t="s">
        <v>39</v>
      </c>
    </row>
    <row r="9" spans="1:5" ht="15.75">
      <c r="A9" s="57" t="s">
        <v>40</v>
      </c>
      <c r="B9" s="58" t="s">
        <v>41</v>
      </c>
      <c r="C9" s="58"/>
      <c r="E9" s="54" t="s">
        <v>42</v>
      </c>
    </row>
    <row r="10" spans="1:5" ht="15.75">
      <c r="A10" s="57" t="s">
        <v>43</v>
      </c>
      <c r="B10" s="91" t="s">
        <v>44</v>
      </c>
      <c r="C10" s="91"/>
      <c r="E10" s="54" t="s">
        <v>45</v>
      </c>
    </row>
    <row r="11" spans="1:5" ht="15.75">
      <c r="A11" s="57" t="s">
        <v>46</v>
      </c>
      <c r="B11" s="95" t="s">
        <v>47</v>
      </c>
      <c r="C11" s="58"/>
      <c r="E11" s="54" t="s">
        <v>48</v>
      </c>
    </row>
    <row r="12" spans="1:5" ht="15.75">
      <c r="A12" s="57" t="s">
        <v>49</v>
      </c>
      <c r="B12" s="91" t="s">
        <v>1</v>
      </c>
      <c r="C12" s="91"/>
      <c r="E12" s="54" t="s">
        <v>50</v>
      </c>
    </row>
    <row r="13" spans="1:5" ht="15.75">
      <c r="A13" s="57" t="s">
        <v>51</v>
      </c>
      <c r="B13" s="91" t="s">
        <v>52</v>
      </c>
      <c r="C13" s="91"/>
      <c r="E13" s="54" t="s">
        <v>53</v>
      </c>
    </row>
    <row r="14" spans="1:8" ht="12.75">
      <c r="A14" s="59"/>
      <c r="B14" s="59"/>
      <c r="D14" s="59"/>
      <c r="E14" s="59"/>
      <c r="G14" s="59"/>
      <c r="H14" s="59"/>
    </row>
    <row r="15" spans="1:8" ht="21">
      <c r="A15" s="60" t="s">
        <v>16</v>
      </c>
      <c r="B15" s="61" t="s">
        <v>15</v>
      </c>
      <c r="D15" s="60" t="s">
        <v>23</v>
      </c>
      <c r="E15" s="61" t="s">
        <v>22</v>
      </c>
      <c r="G15" s="62" t="s">
        <v>18</v>
      </c>
      <c r="H15" s="61" t="s">
        <v>17</v>
      </c>
    </row>
    <row r="16" spans="1:8" ht="15">
      <c r="A16" s="63">
        <v>1</v>
      </c>
      <c r="B16" s="64" t="s">
        <v>54</v>
      </c>
      <c r="D16" s="63">
        <v>1</v>
      </c>
      <c r="E16" s="64" t="s">
        <v>55</v>
      </c>
      <c r="G16" s="63">
        <v>1</v>
      </c>
      <c r="H16" s="64" t="s">
        <v>56</v>
      </c>
    </row>
    <row r="17" spans="1:8" ht="15">
      <c r="A17" s="63">
        <v>2</v>
      </c>
      <c r="B17" s="64" t="s">
        <v>57</v>
      </c>
      <c r="D17" s="63">
        <v>2</v>
      </c>
      <c r="E17" s="64" t="s">
        <v>58</v>
      </c>
      <c r="G17" s="63">
        <v>2</v>
      </c>
      <c r="H17" s="64" t="s">
        <v>59</v>
      </c>
    </row>
    <row r="18" spans="1:8" ht="15">
      <c r="A18" s="63">
        <v>3</v>
      </c>
      <c r="B18" s="64" t="s">
        <v>60</v>
      </c>
      <c r="D18" s="63">
        <v>3</v>
      </c>
      <c r="E18" s="64" t="s">
        <v>61</v>
      </c>
      <c r="G18" s="63">
        <v>3</v>
      </c>
      <c r="H18" s="64" t="s">
        <v>62</v>
      </c>
    </row>
    <row r="19" spans="1:8" ht="15">
      <c r="A19" s="63">
        <v>4</v>
      </c>
      <c r="B19" s="64" t="s">
        <v>63</v>
      </c>
      <c r="D19" s="63">
        <v>4</v>
      </c>
      <c r="E19" s="64" t="s">
        <v>64</v>
      </c>
      <c r="G19" s="63">
        <v>4</v>
      </c>
      <c r="H19" s="64" t="s">
        <v>65</v>
      </c>
    </row>
    <row r="20" spans="1:8" ht="15">
      <c r="A20" s="63">
        <v>5</v>
      </c>
      <c r="B20" s="64" t="s">
        <v>66</v>
      </c>
      <c r="D20" s="63">
        <v>5</v>
      </c>
      <c r="E20" s="64" t="s">
        <v>67</v>
      </c>
      <c r="G20" s="63">
        <v>5</v>
      </c>
      <c r="H20" s="64" t="s">
        <v>68</v>
      </c>
    </row>
    <row r="21" spans="1:8" ht="15">
      <c r="A21" s="63">
        <v>6</v>
      </c>
      <c r="B21" s="64" t="s">
        <v>69</v>
      </c>
      <c r="D21" s="63">
        <v>6</v>
      </c>
      <c r="E21" s="64" t="s">
        <v>70</v>
      </c>
      <c r="G21" s="63">
        <v>6</v>
      </c>
      <c r="H21" s="64" t="s">
        <v>71</v>
      </c>
    </row>
    <row r="22" spans="1:8" ht="15">
      <c r="A22" s="63">
        <v>7</v>
      </c>
      <c r="B22" s="64" t="s">
        <v>72</v>
      </c>
      <c r="D22" s="63">
        <v>7</v>
      </c>
      <c r="E22" s="64" t="s">
        <v>73</v>
      </c>
      <c r="G22" s="63">
        <v>7</v>
      </c>
      <c r="H22" s="64" t="s">
        <v>74</v>
      </c>
    </row>
    <row r="23" spans="1:8" ht="15">
      <c r="A23" s="63">
        <v>8</v>
      </c>
      <c r="B23" s="64" t="s">
        <v>75</v>
      </c>
      <c r="D23" s="63">
        <v>8</v>
      </c>
      <c r="E23" s="64" t="s">
        <v>76</v>
      </c>
      <c r="G23" s="63">
        <v>8</v>
      </c>
      <c r="H23" s="64" t="s">
        <v>77</v>
      </c>
    </row>
    <row r="24" spans="1:8" ht="15">
      <c r="A24" s="63">
        <v>9</v>
      </c>
      <c r="B24" s="64" t="s">
        <v>78</v>
      </c>
      <c r="D24" s="63">
        <v>9</v>
      </c>
      <c r="E24" s="64" t="s">
        <v>79</v>
      </c>
      <c r="G24" s="63">
        <v>9</v>
      </c>
      <c r="H24" s="64" t="s">
        <v>80</v>
      </c>
    </row>
    <row r="25" spans="1:8" ht="15">
      <c r="A25" s="63">
        <v>10</v>
      </c>
      <c r="B25" s="64" t="s">
        <v>81</v>
      </c>
      <c r="D25" s="63">
        <v>10</v>
      </c>
      <c r="E25" s="64" t="s">
        <v>82</v>
      </c>
      <c r="G25" s="63">
        <v>10</v>
      </c>
      <c r="H25" s="64" t="s">
        <v>83</v>
      </c>
    </row>
    <row r="26" spans="1:8" ht="15">
      <c r="A26" s="63">
        <v>11</v>
      </c>
      <c r="B26" s="64" t="s">
        <v>84</v>
      </c>
      <c r="D26" s="63">
        <v>11</v>
      </c>
      <c r="E26" s="64" t="s">
        <v>85</v>
      </c>
      <c r="G26" s="63">
        <v>11</v>
      </c>
      <c r="H26" s="64" t="s">
        <v>86</v>
      </c>
    </row>
    <row r="27" spans="1:8" ht="15">
      <c r="A27" s="63">
        <v>12</v>
      </c>
      <c r="B27" s="64" t="s">
        <v>87</v>
      </c>
      <c r="D27" s="63">
        <v>12</v>
      </c>
      <c r="E27" s="64" t="s">
        <v>88</v>
      </c>
      <c r="G27" s="63">
        <v>12</v>
      </c>
      <c r="H27" s="64" t="s">
        <v>89</v>
      </c>
    </row>
    <row r="28" spans="1:8" ht="15">
      <c r="A28" s="63">
        <v>13</v>
      </c>
      <c r="B28" s="64" t="s">
        <v>90</v>
      </c>
      <c r="D28" s="63">
        <v>13</v>
      </c>
      <c r="E28" s="64" t="s">
        <v>91</v>
      </c>
      <c r="G28" s="63">
        <v>13</v>
      </c>
      <c r="H28" s="64" t="s">
        <v>92</v>
      </c>
    </row>
    <row r="29" spans="1:8" ht="15">
      <c r="A29" s="65">
        <v>14</v>
      </c>
      <c r="B29" s="66" t="s">
        <v>93</v>
      </c>
      <c r="D29" s="65">
        <v>14</v>
      </c>
      <c r="E29" s="66"/>
      <c r="G29" s="65">
        <v>14</v>
      </c>
      <c r="H29" s="66" t="s">
        <v>94</v>
      </c>
    </row>
    <row r="30" spans="1:8" ht="12.75">
      <c r="A30" s="67" t="s">
        <v>95</v>
      </c>
      <c r="B30" s="64" t="s">
        <v>96</v>
      </c>
      <c r="D30" s="67" t="s">
        <v>95</v>
      </c>
      <c r="E30" s="68" t="s">
        <v>34</v>
      </c>
      <c r="G30" s="67" t="s">
        <v>95</v>
      </c>
      <c r="H30" s="64" t="s">
        <v>96</v>
      </c>
    </row>
    <row r="31" spans="1:8" ht="12.75">
      <c r="A31" s="69"/>
      <c r="B31" s="70"/>
      <c r="D31" s="69"/>
      <c r="E31" s="71"/>
      <c r="G31" s="69"/>
      <c r="H31" s="70"/>
    </row>
    <row r="33" spans="1:2" ht="15.75">
      <c r="A33" s="72" t="s">
        <v>97</v>
      </c>
      <c r="B33" s="72"/>
    </row>
    <row r="34" spans="1:5" ht="15.75">
      <c r="A34" s="57" t="s">
        <v>29</v>
      </c>
      <c r="B34" s="73" t="s">
        <v>98</v>
      </c>
      <c r="C34" s="73"/>
      <c r="D34" s="74" t="s">
        <v>99</v>
      </c>
      <c r="E34" s="74"/>
    </row>
    <row r="35" spans="1:5" ht="15.75">
      <c r="A35" s="57" t="s">
        <v>32</v>
      </c>
      <c r="B35" s="73" t="s">
        <v>5</v>
      </c>
      <c r="C35" s="73"/>
      <c r="D35" s="74" t="s">
        <v>67</v>
      </c>
      <c r="E35" s="74"/>
    </row>
    <row r="36" spans="1:5" ht="15.75">
      <c r="A36" s="57" t="s">
        <v>35</v>
      </c>
      <c r="B36" s="73" t="s">
        <v>0</v>
      </c>
      <c r="C36" s="73"/>
      <c r="D36" s="74" t="s">
        <v>83</v>
      </c>
      <c r="E36" s="74"/>
    </row>
    <row r="37" spans="1:5" ht="15.75">
      <c r="A37" s="57" t="s">
        <v>37</v>
      </c>
      <c r="B37" s="73" t="s">
        <v>6</v>
      </c>
      <c r="C37" s="73"/>
      <c r="D37" s="74" t="s">
        <v>100</v>
      </c>
      <c r="E37" s="74"/>
    </row>
    <row r="38" spans="1:5" ht="15.75">
      <c r="A38" s="75" t="s">
        <v>40</v>
      </c>
      <c r="B38" s="73" t="s">
        <v>101</v>
      </c>
      <c r="C38" s="73"/>
      <c r="D38" s="74" t="s">
        <v>102</v>
      </c>
      <c r="E38" s="74"/>
    </row>
    <row r="39" spans="1:5" ht="15.75">
      <c r="A39" s="75" t="s">
        <v>43</v>
      </c>
      <c r="B39" s="73" t="s">
        <v>4</v>
      </c>
      <c r="C39" s="73"/>
      <c r="D39" s="74" t="s">
        <v>103</v>
      </c>
      <c r="E39" s="74"/>
    </row>
    <row r="40" spans="1:5" ht="15.75">
      <c r="A40" s="75" t="s">
        <v>46</v>
      </c>
      <c r="B40" s="73" t="s">
        <v>3</v>
      </c>
      <c r="C40" s="73"/>
      <c r="D40" s="74" t="s">
        <v>104</v>
      </c>
      <c r="E40" s="74"/>
    </row>
    <row r="41" spans="1:5" ht="15.75">
      <c r="A41" s="75" t="s">
        <v>49</v>
      </c>
      <c r="B41" s="73" t="s">
        <v>1</v>
      </c>
      <c r="C41" s="73"/>
      <c r="D41" s="74" t="s">
        <v>105</v>
      </c>
      <c r="E41" s="74"/>
    </row>
    <row r="42" spans="1:5" ht="15.75">
      <c r="A42" s="75" t="s">
        <v>51</v>
      </c>
      <c r="B42" s="73" t="s">
        <v>2</v>
      </c>
      <c r="C42" s="73"/>
      <c r="D42" s="74" t="s">
        <v>106</v>
      </c>
      <c r="E42" s="74"/>
    </row>
    <row r="43" spans="1:8" ht="15.75">
      <c r="A43" s="59"/>
      <c r="B43" s="92"/>
      <c r="C43" s="92"/>
      <c r="D43" s="93"/>
      <c r="E43" s="93"/>
      <c r="F43" s="76"/>
      <c r="G43" s="59"/>
      <c r="H43" s="59"/>
    </row>
    <row r="45" spans="1:8" s="72" customFormat="1" ht="15.75">
      <c r="A45" s="72" t="s">
        <v>107</v>
      </c>
      <c r="C45" s="94" t="s">
        <v>108</v>
      </c>
      <c r="D45" s="94"/>
      <c r="E45" s="94"/>
      <c r="F45" s="94"/>
      <c r="G45" s="94"/>
      <c r="H45" s="94"/>
    </row>
    <row r="46" spans="1:8" s="72" customFormat="1" ht="15.75">
      <c r="A46" s="72" t="s">
        <v>109</v>
      </c>
      <c r="C46" s="94" t="s">
        <v>110</v>
      </c>
      <c r="D46" s="94"/>
      <c r="E46" s="94"/>
      <c r="F46" s="94"/>
      <c r="G46" s="94"/>
      <c r="H46" s="94"/>
    </row>
    <row r="47" spans="1:8" ht="12.75">
      <c r="A47" s="59"/>
      <c r="B47" s="59"/>
      <c r="C47" s="76"/>
      <c r="D47" s="59"/>
      <c r="E47" s="59"/>
      <c r="F47" s="76"/>
      <c r="G47" s="59"/>
      <c r="H47" s="59"/>
    </row>
  </sheetData>
  <sheetProtection/>
  <mergeCells count="14">
    <mergeCell ref="C45:F45"/>
    <mergeCell ref="G45:H45"/>
    <mergeCell ref="C46:F46"/>
    <mergeCell ref="G46:H46"/>
    <mergeCell ref="B43:C43"/>
    <mergeCell ref="D43:E43"/>
    <mergeCell ref="B10:C10"/>
    <mergeCell ref="B12:C12"/>
    <mergeCell ref="B13:C13"/>
    <mergeCell ref="A4:C4"/>
    <mergeCell ref="B5:C5"/>
    <mergeCell ref="B6:C6"/>
    <mergeCell ref="B7:C7"/>
    <mergeCell ref="B8:C8"/>
  </mergeCells>
  <printOptions/>
  <pageMargins left="0.75" right="0.1798611111111111" top="0.6402777777777778" bottom="0.4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Pirje Orasson</cp:lastModifiedBy>
  <dcterms:created xsi:type="dcterms:W3CDTF">2010-11-07T19:30:59Z</dcterms:created>
  <dcterms:modified xsi:type="dcterms:W3CDTF">2010-11-07T19:40:55Z</dcterms:modified>
  <cp:category/>
  <cp:version/>
  <cp:contentType/>
  <cp:contentStatus/>
</cp:coreProperties>
</file>