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9615" windowHeight="12090" activeTab="2"/>
  </bookViews>
  <sheets>
    <sheet name="Ajakava" sheetId="1" r:id="rId1"/>
    <sheet name="Tabel_A" sheetId="2" r:id="rId2"/>
    <sheet name="Tabel_B" sheetId="3" r:id="rId3"/>
    <sheet name="Tabel_1-6" sheetId="4" r:id="rId4"/>
    <sheet name="Tabel_7-10" sheetId="5" r:id="rId5"/>
    <sheet name="Tabelid_seinale" sheetId="6" r:id="rId6"/>
    <sheet name="Kokkuvõte" sheetId="7" r:id="rId7"/>
  </sheets>
  <definedNames>
    <definedName name="Prindiala" localSheetId="5">'Tabelid_seinale'!$A$1:$V$44</definedName>
  </definedNames>
  <calcPr fullCalcOnLoad="1"/>
</workbook>
</file>

<file path=xl/comments6.xml><?xml version="1.0" encoding="utf-8"?>
<comments xmlns="http://schemas.openxmlformats.org/spreadsheetml/2006/main">
  <authors>
    <author>Kaido Palmar</author>
  </authors>
  <commentList>
    <comment ref="B21" authorId="0">
      <text>
        <r>
          <rPr>
            <b/>
            <sz val="8"/>
            <rFont val="Tahoma"/>
            <family val="2"/>
          </rPr>
          <t>Kaido: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color indexed="10"/>
            <rFont val="Tahoma"/>
            <family val="2"/>
          </rPr>
          <t>Need tabelid on mõeldud võistluspaika seinale, käsitsi täitmiseks, valemeid ei sisalda.</t>
        </r>
        <r>
          <rPr>
            <sz val="8"/>
            <rFont val="Tahoma"/>
            <family val="2"/>
          </rPr>
          <t xml:space="preserve">
— Kommentaari väljatrükkimisel näha ei jää!
</t>
        </r>
      </text>
    </comment>
  </commentList>
</comments>
</file>

<file path=xl/sharedStrings.xml><?xml version="1.0" encoding="utf-8"?>
<sst xmlns="http://schemas.openxmlformats.org/spreadsheetml/2006/main" count="246" uniqueCount="64">
  <si>
    <t>Kell</t>
  </si>
  <si>
    <t>Võistkond</t>
  </si>
  <si>
    <t>Nr.</t>
  </si>
  <si>
    <t>SK Tapa</t>
  </si>
  <si>
    <t>2008 Eesti karikavõistlused käsipallis</t>
  </si>
  <si>
    <t>Laupäev</t>
  </si>
  <si>
    <t>Pühapäev</t>
  </si>
  <si>
    <t>VÕISTKOND</t>
  </si>
  <si>
    <t>V – VAHE</t>
  </si>
  <si>
    <t>PUNKTE</t>
  </si>
  <si>
    <t>KOHT</t>
  </si>
  <si>
    <t>2008 EESTI KARIKAVÕISTLUSED KÄSIPALLIS</t>
  </si>
  <si>
    <t>Tulemus</t>
  </si>
  <si>
    <t>-</t>
  </si>
  <si>
    <t>Reede</t>
  </si>
  <si>
    <t>Põlva SK 1</t>
  </si>
  <si>
    <t>Põlva SK 2</t>
  </si>
  <si>
    <t>PÕLVA SK 1</t>
  </si>
  <si>
    <t>PÕLVA SK 2</t>
  </si>
  <si>
    <t>Viljandi SK</t>
  </si>
  <si>
    <t>A</t>
  </si>
  <si>
    <t>Valga Käval</t>
  </si>
  <si>
    <t>B</t>
  </si>
  <si>
    <t>TÜ AK SK</t>
  </si>
  <si>
    <t>B4</t>
  </si>
  <si>
    <t>A5</t>
  </si>
  <si>
    <t>B5</t>
  </si>
  <si>
    <t>A4</t>
  </si>
  <si>
    <t>1-6</t>
  </si>
  <si>
    <t>A3</t>
  </si>
  <si>
    <t>B1</t>
  </si>
  <si>
    <t>A2</t>
  </si>
  <si>
    <t>B2</t>
  </si>
  <si>
    <t>A1</t>
  </si>
  <si>
    <t>B3</t>
  </si>
  <si>
    <t>Gr.</t>
  </si>
  <si>
    <t>HC Tallas</t>
  </si>
  <si>
    <t>A-alagrupp</t>
  </si>
  <si>
    <t>VALGA KÄVAL</t>
  </si>
  <si>
    <t>B-alagrupp</t>
  </si>
  <si>
    <t>VILJANDI SK</t>
  </si>
  <si>
    <t>Kohad 1.-6.</t>
  </si>
  <si>
    <t>Noormehed C klass</t>
  </si>
  <si>
    <t>14.detsember</t>
  </si>
  <si>
    <t>13.detsember</t>
  </si>
  <si>
    <t>12.detsember</t>
  </si>
  <si>
    <t>12.12.-14.12.2008.a.</t>
  </si>
  <si>
    <t>Viljandi</t>
  </si>
  <si>
    <t>Paala</t>
  </si>
  <si>
    <t>7-10</t>
  </si>
  <si>
    <t>Tallinna KPK</t>
  </si>
  <si>
    <t>Aruküla SK</t>
  </si>
  <si>
    <t>HC Kehra</t>
  </si>
  <si>
    <t>VILJANDI</t>
  </si>
  <si>
    <t>NOORMEHED C KLASS</t>
  </si>
  <si>
    <t>12.12.-14.12.2008</t>
  </si>
  <si>
    <t>Kohad 7.-10.</t>
  </si>
  <si>
    <t>TALLINNA KPK</t>
  </si>
  <si>
    <t>HC TALLAS</t>
  </si>
  <si>
    <t>HC KEHRA</t>
  </si>
  <si>
    <t>ARUKÜLA SK</t>
  </si>
  <si>
    <t>SK TAPA</t>
  </si>
  <si>
    <t>AUTASUSTAMINE</t>
  </si>
  <si>
    <t>V–VAHE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</si>
</sst>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  <numFmt numFmtId="176" formatCode="mmm/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4"/>
      <name val="Book Antiqua"/>
      <family val="1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sz val="14"/>
      <name val="Arial"/>
      <family val="2"/>
    </font>
    <font>
      <sz val="12"/>
      <name val="Book Antiqua"/>
      <family val="1"/>
    </font>
    <font>
      <b/>
      <sz val="8"/>
      <name val="Tahoma"/>
      <family val="2"/>
    </font>
    <font>
      <sz val="8"/>
      <name val="Tahoma"/>
      <family val="2"/>
    </font>
    <font>
      <i/>
      <sz val="8"/>
      <color indexed="10"/>
      <name val="Tahoma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9"/>
      <color indexed="10"/>
      <name val="Sylfaen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Sylfae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1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20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4" fillId="0" borderId="1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left" vertical="center" indent="1"/>
      <protection/>
    </xf>
    <xf numFmtId="0" fontId="5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indent="1"/>
    </xf>
    <xf numFmtId="0" fontId="3" fillId="0" borderId="0" xfId="0" applyFont="1" applyBorder="1" applyAlignment="1">
      <alignment horizontal="left" wrapText="1" indent="1"/>
    </xf>
    <xf numFmtId="20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left" wrapText="1" indent="1"/>
    </xf>
    <xf numFmtId="0" fontId="3" fillId="0" borderId="28" xfId="0" applyFont="1" applyBorder="1" applyAlignment="1">
      <alignment horizontal="left" wrapText="1" indent="1"/>
    </xf>
    <xf numFmtId="20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0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left" wrapText="1" indent="1"/>
    </xf>
    <xf numFmtId="0" fontId="3" fillId="0" borderId="27" xfId="0" applyFont="1" applyBorder="1" applyAlignment="1">
      <alignment horizontal="left" wrapText="1" indent="1"/>
    </xf>
    <xf numFmtId="0" fontId="10" fillId="33" borderId="34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35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0" fillId="33" borderId="36" xfId="0" applyFont="1" applyFill="1" applyBorder="1" applyAlignment="1" applyProtection="1">
      <alignment horizontal="center"/>
      <protection/>
    </xf>
    <xf numFmtId="0" fontId="3" fillId="0" borderId="37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0" fillId="0" borderId="0" xfId="57">
      <alignment/>
      <protection/>
    </xf>
    <xf numFmtId="0" fontId="19" fillId="0" borderId="0" xfId="57" applyFont="1">
      <alignment/>
      <protection/>
    </xf>
    <xf numFmtId="0" fontId="4" fillId="0" borderId="0" xfId="57" applyFont="1" applyAlignment="1">
      <alignment/>
      <protection/>
    </xf>
    <xf numFmtId="0" fontId="5" fillId="0" borderId="0" xfId="57" applyFont="1">
      <alignment/>
      <protection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wrapText="1" indent="1"/>
    </xf>
    <xf numFmtId="16" fontId="3" fillId="0" borderId="25" xfId="0" applyNumberFormat="1" applyFont="1" applyBorder="1" applyAlignment="1" quotePrefix="1">
      <alignment horizontal="center"/>
    </xf>
    <xf numFmtId="0" fontId="3" fillId="0" borderId="27" xfId="0" applyFont="1" applyBorder="1" applyAlignment="1" quotePrefix="1">
      <alignment horizontal="center"/>
    </xf>
    <xf numFmtId="0" fontId="3" fillId="0" borderId="30" xfId="0" applyFont="1" applyBorder="1" applyAlignment="1" quotePrefix="1">
      <alignment horizontal="center"/>
    </xf>
    <xf numFmtId="0" fontId="3" fillId="0" borderId="25" xfId="0" applyFont="1" applyBorder="1" applyAlignment="1">
      <alignment horizontal="left" wrapText="1" indent="1"/>
    </xf>
    <xf numFmtId="0" fontId="3" fillId="0" borderId="46" xfId="0" applyFont="1" applyBorder="1" applyAlignment="1">
      <alignment horizontal="left" wrapText="1" indent="1"/>
    </xf>
    <xf numFmtId="0" fontId="3" fillId="0" borderId="28" xfId="0" applyFont="1" applyBorder="1" applyAlignment="1">
      <alignment horizontal="left" wrapText="1" indent="1"/>
    </xf>
    <xf numFmtId="0" fontId="3" fillId="0" borderId="47" xfId="0" applyFont="1" applyBorder="1" applyAlignment="1">
      <alignment horizontal="left" wrapText="1" indent="1"/>
    </xf>
    <xf numFmtId="0" fontId="3" fillId="0" borderId="48" xfId="0" applyFont="1" applyBorder="1" applyAlignment="1">
      <alignment horizontal="left" wrapText="1" inden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49" xfId="0" applyFont="1" applyBorder="1" applyAlignment="1">
      <alignment horizontal="left"/>
    </xf>
    <xf numFmtId="0" fontId="0" fillId="0" borderId="49" xfId="0" applyBorder="1" applyAlignment="1">
      <alignment/>
    </xf>
    <xf numFmtId="49" fontId="4" fillId="0" borderId="49" xfId="0" applyNumberFormat="1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4" fillId="0" borderId="36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left" vertical="center" indent="1"/>
      <protection/>
    </xf>
    <xf numFmtId="0" fontId="14" fillId="0" borderId="15" xfId="0" applyFont="1" applyBorder="1" applyAlignment="1" applyProtection="1">
      <alignment horizontal="left" vertical="center" indent="1"/>
      <protection/>
    </xf>
    <xf numFmtId="0" fontId="14" fillId="0" borderId="35" xfId="0" applyFont="1" applyBorder="1" applyAlignment="1" applyProtection="1">
      <alignment horizontal="left" vertical="center" indent="1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/>
      <protection hidden="1"/>
    </xf>
    <xf numFmtId="0" fontId="16" fillId="0" borderId="57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 locked="0"/>
    </xf>
    <xf numFmtId="0" fontId="15" fillId="0" borderId="67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left" vertical="center" indent="1"/>
      <protection/>
    </xf>
    <xf numFmtId="0" fontId="15" fillId="0" borderId="68" xfId="0" applyFont="1" applyBorder="1" applyAlignment="1" applyProtection="1">
      <alignment horizontal="center" vertical="center"/>
      <protection hidden="1"/>
    </xf>
    <xf numFmtId="0" fontId="10" fillId="33" borderId="34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3" borderId="36" xfId="0" applyFont="1" applyFill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8</xdr:row>
      <xdr:rowOff>95250</xdr:rowOff>
    </xdr:from>
    <xdr:to>
      <xdr:col>4</xdr:col>
      <xdr:colOff>552450</xdr:colOff>
      <xdr:row>8</xdr:row>
      <xdr:rowOff>95250</xdr:rowOff>
    </xdr:to>
    <xdr:sp>
      <xdr:nvSpPr>
        <xdr:cNvPr id="1" name="Sirgkonnektor 1"/>
        <xdr:cNvSpPr>
          <a:spLocks/>
        </xdr:cNvSpPr>
      </xdr:nvSpPr>
      <xdr:spPr>
        <a:xfrm>
          <a:off x="2990850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95250</xdr:rowOff>
    </xdr:from>
    <xdr:to>
      <xdr:col>5</xdr:col>
      <xdr:colOff>552450</xdr:colOff>
      <xdr:row>8</xdr:row>
      <xdr:rowOff>95250</xdr:rowOff>
    </xdr:to>
    <xdr:sp>
      <xdr:nvSpPr>
        <xdr:cNvPr id="2" name="Sirgkonnektor 2"/>
        <xdr:cNvSpPr>
          <a:spLocks/>
        </xdr:cNvSpPr>
      </xdr:nvSpPr>
      <xdr:spPr>
        <a:xfrm>
          <a:off x="3590925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95250</xdr:rowOff>
    </xdr:from>
    <xdr:to>
      <xdr:col>6</xdr:col>
      <xdr:colOff>552450</xdr:colOff>
      <xdr:row>8</xdr:row>
      <xdr:rowOff>95250</xdr:rowOff>
    </xdr:to>
    <xdr:sp>
      <xdr:nvSpPr>
        <xdr:cNvPr id="3" name="Sirgkonnektor 3"/>
        <xdr:cNvSpPr>
          <a:spLocks/>
        </xdr:cNvSpPr>
      </xdr:nvSpPr>
      <xdr:spPr>
        <a:xfrm>
          <a:off x="4191000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95250</xdr:rowOff>
    </xdr:from>
    <xdr:to>
      <xdr:col>2</xdr:col>
      <xdr:colOff>552450</xdr:colOff>
      <xdr:row>8</xdr:row>
      <xdr:rowOff>95250</xdr:rowOff>
    </xdr:to>
    <xdr:sp>
      <xdr:nvSpPr>
        <xdr:cNvPr id="4" name="Sirgkonnektor 4"/>
        <xdr:cNvSpPr>
          <a:spLocks/>
        </xdr:cNvSpPr>
      </xdr:nvSpPr>
      <xdr:spPr>
        <a:xfrm>
          <a:off x="1790700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95250</xdr:rowOff>
    </xdr:from>
    <xdr:to>
      <xdr:col>2</xdr:col>
      <xdr:colOff>552450</xdr:colOff>
      <xdr:row>11</xdr:row>
      <xdr:rowOff>95250</xdr:rowOff>
    </xdr:to>
    <xdr:sp>
      <xdr:nvSpPr>
        <xdr:cNvPr id="5" name="Sirgkonnektor 5"/>
        <xdr:cNvSpPr>
          <a:spLocks/>
        </xdr:cNvSpPr>
      </xdr:nvSpPr>
      <xdr:spPr>
        <a:xfrm>
          <a:off x="1790700" y="2371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95250</xdr:rowOff>
    </xdr:from>
    <xdr:to>
      <xdr:col>2</xdr:col>
      <xdr:colOff>552450</xdr:colOff>
      <xdr:row>14</xdr:row>
      <xdr:rowOff>95250</xdr:rowOff>
    </xdr:to>
    <xdr:sp>
      <xdr:nvSpPr>
        <xdr:cNvPr id="6" name="Sirgkonnektor 6"/>
        <xdr:cNvSpPr>
          <a:spLocks/>
        </xdr:cNvSpPr>
      </xdr:nvSpPr>
      <xdr:spPr>
        <a:xfrm>
          <a:off x="1790700" y="297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552450</xdr:colOff>
      <xdr:row>17</xdr:row>
      <xdr:rowOff>95250</xdr:rowOff>
    </xdr:to>
    <xdr:sp>
      <xdr:nvSpPr>
        <xdr:cNvPr id="7" name="Sirgkonnektor 7"/>
        <xdr:cNvSpPr>
          <a:spLocks/>
        </xdr:cNvSpPr>
      </xdr:nvSpPr>
      <xdr:spPr>
        <a:xfrm>
          <a:off x="1790700" y="3571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95250</xdr:rowOff>
    </xdr:from>
    <xdr:to>
      <xdr:col>3</xdr:col>
      <xdr:colOff>552450</xdr:colOff>
      <xdr:row>17</xdr:row>
      <xdr:rowOff>95250</xdr:rowOff>
    </xdr:to>
    <xdr:sp>
      <xdr:nvSpPr>
        <xdr:cNvPr id="8" name="Sirgkonnektor 8"/>
        <xdr:cNvSpPr>
          <a:spLocks/>
        </xdr:cNvSpPr>
      </xdr:nvSpPr>
      <xdr:spPr>
        <a:xfrm>
          <a:off x="2390775" y="3571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4</xdr:col>
      <xdr:colOff>552450</xdr:colOff>
      <xdr:row>17</xdr:row>
      <xdr:rowOff>95250</xdr:rowOff>
    </xdr:to>
    <xdr:sp>
      <xdr:nvSpPr>
        <xdr:cNvPr id="9" name="Sirgkonnektor 9"/>
        <xdr:cNvSpPr>
          <a:spLocks/>
        </xdr:cNvSpPr>
      </xdr:nvSpPr>
      <xdr:spPr>
        <a:xfrm>
          <a:off x="2990850" y="3571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95250</xdr:rowOff>
    </xdr:from>
    <xdr:to>
      <xdr:col>5</xdr:col>
      <xdr:colOff>552450</xdr:colOff>
      <xdr:row>17</xdr:row>
      <xdr:rowOff>95250</xdr:rowOff>
    </xdr:to>
    <xdr:sp>
      <xdr:nvSpPr>
        <xdr:cNvPr id="10" name="Sirgkonnektor 10"/>
        <xdr:cNvSpPr>
          <a:spLocks/>
        </xdr:cNvSpPr>
      </xdr:nvSpPr>
      <xdr:spPr>
        <a:xfrm>
          <a:off x="3590925" y="3571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95250</xdr:rowOff>
    </xdr:from>
    <xdr:to>
      <xdr:col>5</xdr:col>
      <xdr:colOff>552450</xdr:colOff>
      <xdr:row>11</xdr:row>
      <xdr:rowOff>95250</xdr:rowOff>
    </xdr:to>
    <xdr:sp>
      <xdr:nvSpPr>
        <xdr:cNvPr id="11" name="Sirgkonnektor 11"/>
        <xdr:cNvSpPr>
          <a:spLocks/>
        </xdr:cNvSpPr>
      </xdr:nvSpPr>
      <xdr:spPr>
        <a:xfrm>
          <a:off x="3590925" y="2371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552450</xdr:colOff>
      <xdr:row>11</xdr:row>
      <xdr:rowOff>95250</xdr:rowOff>
    </xdr:to>
    <xdr:sp>
      <xdr:nvSpPr>
        <xdr:cNvPr id="12" name="Sirgkonnektor 12"/>
        <xdr:cNvSpPr>
          <a:spLocks/>
        </xdr:cNvSpPr>
      </xdr:nvSpPr>
      <xdr:spPr>
        <a:xfrm>
          <a:off x="4191000" y="2371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552450</xdr:colOff>
      <xdr:row>14</xdr:row>
      <xdr:rowOff>95250</xdr:rowOff>
    </xdr:to>
    <xdr:sp>
      <xdr:nvSpPr>
        <xdr:cNvPr id="13" name="Sirgkonnektor 13"/>
        <xdr:cNvSpPr>
          <a:spLocks/>
        </xdr:cNvSpPr>
      </xdr:nvSpPr>
      <xdr:spPr>
        <a:xfrm>
          <a:off x="4191000" y="297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95250</xdr:rowOff>
    </xdr:from>
    <xdr:to>
      <xdr:col>3</xdr:col>
      <xdr:colOff>552450</xdr:colOff>
      <xdr:row>14</xdr:row>
      <xdr:rowOff>95250</xdr:rowOff>
    </xdr:to>
    <xdr:sp>
      <xdr:nvSpPr>
        <xdr:cNvPr id="14" name="Sirgkonnektor 14"/>
        <xdr:cNvSpPr>
          <a:spLocks/>
        </xdr:cNvSpPr>
      </xdr:nvSpPr>
      <xdr:spPr>
        <a:xfrm>
          <a:off x="2390775" y="297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552450</xdr:colOff>
      <xdr:row>14</xdr:row>
      <xdr:rowOff>95250</xdr:rowOff>
    </xdr:to>
    <xdr:sp>
      <xdr:nvSpPr>
        <xdr:cNvPr id="15" name="Sirgkonnektor 15"/>
        <xdr:cNvSpPr>
          <a:spLocks/>
        </xdr:cNvSpPr>
      </xdr:nvSpPr>
      <xdr:spPr>
        <a:xfrm>
          <a:off x="2990850" y="297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95250</xdr:rowOff>
    </xdr:from>
    <xdr:to>
      <xdr:col>3</xdr:col>
      <xdr:colOff>552450</xdr:colOff>
      <xdr:row>11</xdr:row>
      <xdr:rowOff>95250</xdr:rowOff>
    </xdr:to>
    <xdr:sp>
      <xdr:nvSpPr>
        <xdr:cNvPr id="16" name="Sirgkonnektor 16"/>
        <xdr:cNvSpPr>
          <a:spLocks/>
        </xdr:cNvSpPr>
      </xdr:nvSpPr>
      <xdr:spPr>
        <a:xfrm>
          <a:off x="2390775" y="2371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95250</xdr:rowOff>
    </xdr:from>
    <xdr:to>
      <xdr:col>3</xdr:col>
      <xdr:colOff>552450</xdr:colOff>
      <xdr:row>5</xdr:row>
      <xdr:rowOff>95250</xdr:rowOff>
    </xdr:to>
    <xdr:sp>
      <xdr:nvSpPr>
        <xdr:cNvPr id="17" name="Sirgkonnektor 17"/>
        <xdr:cNvSpPr>
          <a:spLocks/>
        </xdr:cNvSpPr>
      </xdr:nvSpPr>
      <xdr:spPr>
        <a:xfrm>
          <a:off x="2390775" y="117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95250</xdr:rowOff>
    </xdr:from>
    <xdr:to>
      <xdr:col>4</xdr:col>
      <xdr:colOff>552450</xdr:colOff>
      <xdr:row>5</xdr:row>
      <xdr:rowOff>95250</xdr:rowOff>
    </xdr:to>
    <xdr:sp>
      <xdr:nvSpPr>
        <xdr:cNvPr id="18" name="Sirgkonnektor 18"/>
        <xdr:cNvSpPr>
          <a:spLocks/>
        </xdr:cNvSpPr>
      </xdr:nvSpPr>
      <xdr:spPr>
        <a:xfrm>
          <a:off x="2990850" y="117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95250</xdr:rowOff>
    </xdr:from>
    <xdr:to>
      <xdr:col>5</xdr:col>
      <xdr:colOff>552450</xdr:colOff>
      <xdr:row>5</xdr:row>
      <xdr:rowOff>95250</xdr:rowOff>
    </xdr:to>
    <xdr:sp>
      <xdr:nvSpPr>
        <xdr:cNvPr id="19" name="Sirgkonnektor 19"/>
        <xdr:cNvSpPr>
          <a:spLocks/>
        </xdr:cNvSpPr>
      </xdr:nvSpPr>
      <xdr:spPr>
        <a:xfrm>
          <a:off x="3590925" y="117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95250</xdr:rowOff>
    </xdr:from>
    <xdr:to>
      <xdr:col>6</xdr:col>
      <xdr:colOff>552450</xdr:colOff>
      <xdr:row>5</xdr:row>
      <xdr:rowOff>95250</xdr:rowOff>
    </xdr:to>
    <xdr:sp>
      <xdr:nvSpPr>
        <xdr:cNvPr id="20" name="Sirgkonnektor 20"/>
        <xdr:cNvSpPr>
          <a:spLocks/>
        </xdr:cNvSpPr>
      </xdr:nvSpPr>
      <xdr:spPr>
        <a:xfrm>
          <a:off x="4191000" y="117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95250</xdr:rowOff>
    </xdr:from>
    <xdr:to>
      <xdr:col>2</xdr:col>
      <xdr:colOff>552450</xdr:colOff>
      <xdr:row>33</xdr:row>
      <xdr:rowOff>95250</xdr:rowOff>
    </xdr:to>
    <xdr:sp>
      <xdr:nvSpPr>
        <xdr:cNvPr id="21" name="Sirgkonnektor 22"/>
        <xdr:cNvSpPr>
          <a:spLocks/>
        </xdr:cNvSpPr>
      </xdr:nvSpPr>
      <xdr:spPr>
        <a:xfrm>
          <a:off x="1790700" y="6867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95250</xdr:rowOff>
    </xdr:from>
    <xdr:to>
      <xdr:col>2</xdr:col>
      <xdr:colOff>552450</xdr:colOff>
      <xdr:row>36</xdr:row>
      <xdr:rowOff>95250</xdr:rowOff>
    </xdr:to>
    <xdr:sp>
      <xdr:nvSpPr>
        <xdr:cNvPr id="22" name="Sirgkonnektor 23"/>
        <xdr:cNvSpPr>
          <a:spLocks/>
        </xdr:cNvSpPr>
      </xdr:nvSpPr>
      <xdr:spPr>
        <a:xfrm>
          <a:off x="1790700" y="7458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95250</xdr:rowOff>
    </xdr:from>
    <xdr:to>
      <xdr:col>2</xdr:col>
      <xdr:colOff>552450</xdr:colOff>
      <xdr:row>39</xdr:row>
      <xdr:rowOff>95250</xdr:rowOff>
    </xdr:to>
    <xdr:sp>
      <xdr:nvSpPr>
        <xdr:cNvPr id="23" name="Sirgkonnektor 24"/>
        <xdr:cNvSpPr>
          <a:spLocks/>
        </xdr:cNvSpPr>
      </xdr:nvSpPr>
      <xdr:spPr>
        <a:xfrm>
          <a:off x="1790700" y="8048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95250</xdr:rowOff>
    </xdr:from>
    <xdr:to>
      <xdr:col>2</xdr:col>
      <xdr:colOff>552450</xdr:colOff>
      <xdr:row>42</xdr:row>
      <xdr:rowOff>95250</xdr:rowOff>
    </xdr:to>
    <xdr:sp>
      <xdr:nvSpPr>
        <xdr:cNvPr id="24" name="Sirgkonnektor 25"/>
        <xdr:cNvSpPr>
          <a:spLocks/>
        </xdr:cNvSpPr>
      </xdr:nvSpPr>
      <xdr:spPr>
        <a:xfrm>
          <a:off x="1790700" y="86487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95250</xdr:rowOff>
    </xdr:from>
    <xdr:to>
      <xdr:col>3</xdr:col>
      <xdr:colOff>552450</xdr:colOff>
      <xdr:row>36</xdr:row>
      <xdr:rowOff>95250</xdr:rowOff>
    </xdr:to>
    <xdr:sp>
      <xdr:nvSpPr>
        <xdr:cNvPr id="25" name="Sirgkonnektor 26"/>
        <xdr:cNvSpPr>
          <a:spLocks/>
        </xdr:cNvSpPr>
      </xdr:nvSpPr>
      <xdr:spPr>
        <a:xfrm>
          <a:off x="2390775" y="7458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95250</xdr:rowOff>
    </xdr:from>
    <xdr:to>
      <xdr:col>3</xdr:col>
      <xdr:colOff>552450</xdr:colOff>
      <xdr:row>39</xdr:row>
      <xdr:rowOff>95250</xdr:rowOff>
    </xdr:to>
    <xdr:sp>
      <xdr:nvSpPr>
        <xdr:cNvPr id="26" name="Sirgkonnektor 27"/>
        <xdr:cNvSpPr>
          <a:spLocks/>
        </xdr:cNvSpPr>
      </xdr:nvSpPr>
      <xdr:spPr>
        <a:xfrm>
          <a:off x="2390775" y="8048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39</xdr:row>
      <xdr:rowOff>95250</xdr:rowOff>
    </xdr:from>
    <xdr:to>
      <xdr:col>4</xdr:col>
      <xdr:colOff>552450</xdr:colOff>
      <xdr:row>39</xdr:row>
      <xdr:rowOff>95250</xdr:rowOff>
    </xdr:to>
    <xdr:sp>
      <xdr:nvSpPr>
        <xdr:cNvPr id="27" name="Sirgkonnektor 28"/>
        <xdr:cNvSpPr>
          <a:spLocks/>
        </xdr:cNvSpPr>
      </xdr:nvSpPr>
      <xdr:spPr>
        <a:xfrm>
          <a:off x="2990850" y="8048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42</xdr:row>
      <xdr:rowOff>95250</xdr:rowOff>
    </xdr:from>
    <xdr:to>
      <xdr:col>3</xdr:col>
      <xdr:colOff>552450</xdr:colOff>
      <xdr:row>42</xdr:row>
      <xdr:rowOff>95250</xdr:rowOff>
    </xdr:to>
    <xdr:sp>
      <xdr:nvSpPr>
        <xdr:cNvPr id="28" name="Sirgkonnektor 29"/>
        <xdr:cNvSpPr>
          <a:spLocks/>
        </xdr:cNvSpPr>
      </xdr:nvSpPr>
      <xdr:spPr>
        <a:xfrm>
          <a:off x="2390775" y="86487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95250</xdr:rowOff>
    </xdr:from>
    <xdr:to>
      <xdr:col>4</xdr:col>
      <xdr:colOff>552450</xdr:colOff>
      <xdr:row>42</xdr:row>
      <xdr:rowOff>95250</xdr:rowOff>
    </xdr:to>
    <xdr:sp>
      <xdr:nvSpPr>
        <xdr:cNvPr id="29" name="Sirgkonnektor 30"/>
        <xdr:cNvSpPr>
          <a:spLocks/>
        </xdr:cNvSpPr>
      </xdr:nvSpPr>
      <xdr:spPr>
        <a:xfrm>
          <a:off x="2990850" y="86487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95250</xdr:rowOff>
    </xdr:from>
    <xdr:to>
      <xdr:col>5</xdr:col>
      <xdr:colOff>552450</xdr:colOff>
      <xdr:row>42</xdr:row>
      <xdr:rowOff>95250</xdr:rowOff>
    </xdr:to>
    <xdr:sp>
      <xdr:nvSpPr>
        <xdr:cNvPr id="30" name="Sirgkonnektor 31"/>
        <xdr:cNvSpPr>
          <a:spLocks/>
        </xdr:cNvSpPr>
      </xdr:nvSpPr>
      <xdr:spPr>
        <a:xfrm>
          <a:off x="3590925" y="86487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33</xdr:row>
      <xdr:rowOff>95250</xdr:rowOff>
    </xdr:from>
    <xdr:to>
      <xdr:col>4</xdr:col>
      <xdr:colOff>552450</xdr:colOff>
      <xdr:row>33</xdr:row>
      <xdr:rowOff>95250</xdr:rowOff>
    </xdr:to>
    <xdr:sp>
      <xdr:nvSpPr>
        <xdr:cNvPr id="31" name="Sirgkonnektor 32"/>
        <xdr:cNvSpPr>
          <a:spLocks/>
        </xdr:cNvSpPr>
      </xdr:nvSpPr>
      <xdr:spPr>
        <a:xfrm>
          <a:off x="2990850" y="6867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33</xdr:row>
      <xdr:rowOff>95250</xdr:rowOff>
    </xdr:from>
    <xdr:to>
      <xdr:col>5</xdr:col>
      <xdr:colOff>552450</xdr:colOff>
      <xdr:row>33</xdr:row>
      <xdr:rowOff>95250</xdr:rowOff>
    </xdr:to>
    <xdr:sp>
      <xdr:nvSpPr>
        <xdr:cNvPr id="32" name="Sirgkonnektor 33"/>
        <xdr:cNvSpPr>
          <a:spLocks/>
        </xdr:cNvSpPr>
      </xdr:nvSpPr>
      <xdr:spPr>
        <a:xfrm>
          <a:off x="3590925" y="6867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33</xdr:row>
      <xdr:rowOff>95250</xdr:rowOff>
    </xdr:from>
    <xdr:to>
      <xdr:col>6</xdr:col>
      <xdr:colOff>552450</xdr:colOff>
      <xdr:row>33</xdr:row>
      <xdr:rowOff>95250</xdr:rowOff>
    </xdr:to>
    <xdr:sp>
      <xdr:nvSpPr>
        <xdr:cNvPr id="33" name="Sirgkonnektor 34"/>
        <xdr:cNvSpPr>
          <a:spLocks/>
        </xdr:cNvSpPr>
      </xdr:nvSpPr>
      <xdr:spPr>
        <a:xfrm>
          <a:off x="4191000" y="6867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95250</xdr:rowOff>
    </xdr:from>
    <xdr:to>
      <xdr:col>5</xdr:col>
      <xdr:colOff>552450</xdr:colOff>
      <xdr:row>36</xdr:row>
      <xdr:rowOff>95250</xdr:rowOff>
    </xdr:to>
    <xdr:sp>
      <xdr:nvSpPr>
        <xdr:cNvPr id="34" name="Sirgkonnektor 35"/>
        <xdr:cNvSpPr>
          <a:spLocks/>
        </xdr:cNvSpPr>
      </xdr:nvSpPr>
      <xdr:spPr>
        <a:xfrm>
          <a:off x="3590925" y="7458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95250</xdr:rowOff>
    </xdr:from>
    <xdr:to>
      <xdr:col>6</xdr:col>
      <xdr:colOff>552450</xdr:colOff>
      <xdr:row>36</xdr:row>
      <xdr:rowOff>95250</xdr:rowOff>
    </xdr:to>
    <xdr:sp>
      <xdr:nvSpPr>
        <xdr:cNvPr id="35" name="Sirgkonnektor 36"/>
        <xdr:cNvSpPr>
          <a:spLocks/>
        </xdr:cNvSpPr>
      </xdr:nvSpPr>
      <xdr:spPr>
        <a:xfrm>
          <a:off x="4191000" y="7458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95250</xdr:rowOff>
    </xdr:from>
    <xdr:to>
      <xdr:col>6</xdr:col>
      <xdr:colOff>552450</xdr:colOff>
      <xdr:row>39</xdr:row>
      <xdr:rowOff>95250</xdr:rowOff>
    </xdr:to>
    <xdr:sp>
      <xdr:nvSpPr>
        <xdr:cNvPr id="36" name="Sirgkonnektor 37"/>
        <xdr:cNvSpPr>
          <a:spLocks/>
        </xdr:cNvSpPr>
      </xdr:nvSpPr>
      <xdr:spPr>
        <a:xfrm>
          <a:off x="4191000" y="8048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95250</xdr:rowOff>
    </xdr:from>
    <xdr:to>
      <xdr:col>4</xdr:col>
      <xdr:colOff>552450</xdr:colOff>
      <xdr:row>30</xdr:row>
      <xdr:rowOff>95250</xdr:rowOff>
    </xdr:to>
    <xdr:sp>
      <xdr:nvSpPr>
        <xdr:cNvPr id="37" name="Sirgkonnektor 38"/>
        <xdr:cNvSpPr>
          <a:spLocks/>
        </xdr:cNvSpPr>
      </xdr:nvSpPr>
      <xdr:spPr>
        <a:xfrm>
          <a:off x="2990850" y="6276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95250</xdr:rowOff>
    </xdr:from>
    <xdr:to>
      <xdr:col>5</xdr:col>
      <xdr:colOff>552450</xdr:colOff>
      <xdr:row>30</xdr:row>
      <xdr:rowOff>95250</xdr:rowOff>
    </xdr:to>
    <xdr:sp>
      <xdr:nvSpPr>
        <xdr:cNvPr id="38" name="Sirgkonnektor 39"/>
        <xdr:cNvSpPr>
          <a:spLocks/>
        </xdr:cNvSpPr>
      </xdr:nvSpPr>
      <xdr:spPr>
        <a:xfrm>
          <a:off x="3590925" y="6276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95250</xdr:rowOff>
    </xdr:from>
    <xdr:to>
      <xdr:col>6</xdr:col>
      <xdr:colOff>552450</xdr:colOff>
      <xdr:row>30</xdr:row>
      <xdr:rowOff>95250</xdr:rowOff>
    </xdr:to>
    <xdr:sp>
      <xdr:nvSpPr>
        <xdr:cNvPr id="39" name="Sirgkonnektor 40"/>
        <xdr:cNvSpPr>
          <a:spLocks/>
        </xdr:cNvSpPr>
      </xdr:nvSpPr>
      <xdr:spPr>
        <a:xfrm>
          <a:off x="4191000" y="6276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95250</xdr:rowOff>
    </xdr:from>
    <xdr:to>
      <xdr:col>3</xdr:col>
      <xdr:colOff>552450</xdr:colOff>
      <xdr:row>30</xdr:row>
      <xdr:rowOff>95250</xdr:rowOff>
    </xdr:to>
    <xdr:sp>
      <xdr:nvSpPr>
        <xdr:cNvPr id="40" name="Sirgkonnektor 41"/>
        <xdr:cNvSpPr>
          <a:spLocks/>
        </xdr:cNvSpPr>
      </xdr:nvSpPr>
      <xdr:spPr>
        <a:xfrm>
          <a:off x="2390775" y="6276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8</xdr:row>
      <xdr:rowOff>95250</xdr:rowOff>
    </xdr:from>
    <xdr:to>
      <xdr:col>15</xdr:col>
      <xdr:colOff>552450</xdr:colOff>
      <xdr:row>8</xdr:row>
      <xdr:rowOff>95250</xdr:rowOff>
    </xdr:to>
    <xdr:sp>
      <xdr:nvSpPr>
        <xdr:cNvPr id="41" name="Sirgkonnektor 42"/>
        <xdr:cNvSpPr>
          <a:spLocks/>
        </xdr:cNvSpPr>
      </xdr:nvSpPr>
      <xdr:spPr>
        <a:xfrm>
          <a:off x="9677400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</xdr:row>
      <xdr:rowOff>95250</xdr:rowOff>
    </xdr:from>
    <xdr:to>
      <xdr:col>16</xdr:col>
      <xdr:colOff>552450</xdr:colOff>
      <xdr:row>8</xdr:row>
      <xdr:rowOff>95250</xdr:rowOff>
    </xdr:to>
    <xdr:sp>
      <xdr:nvSpPr>
        <xdr:cNvPr id="42" name="Sirgkonnektor 43"/>
        <xdr:cNvSpPr>
          <a:spLocks/>
        </xdr:cNvSpPr>
      </xdr:nvSpPr>
      <xdr:spPr>
        <a:xfrm>
          <a:off x="10287000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8</xdr:row>
      <xdr:rowOff>95250</xdr:rowOff>
    </xdr:from>
    <xdr:to>
      <xdr:col>17</xdr:col>
      <xdr:colOff>552450</xdr:colOff>
      <xdr:row>8</xdr:row>
      <xdr:rowOff>95250</xdr:rowOff>
    </xdr:to>
    <xdr:sp>
      <xdr:nvSpPr>
        <xdr:cNvPr id="43" name="Sirgkonnektor 44"/>
        <xdr:cNvSpPr>
          <a:spLocks/>
        </xdr:cNvSpPr>
      </xdr:nvSpPr>
      <xdr:spPr>
        <a:xfrm>
          <a:off x="10896600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8</xdr:row>
      <xdr:rowOff>95250</xdr:rowOff>
    </xdr:from>
    <xdr:to>
      <xdr:col>18</xdr:col>
      <xdr:colOff>552450</xdr:colOff>
      <xdr:row>8</xdr:row>
      <xdr:rowOff>95250</xdr:rowOff>
    </xdr:to>
    <xdr:sp>
      <xdr:nvSpPr>
        <xdr:cNvPr id="44" name="Sirgkonnektor 45"/>
        <xdr:cNvSpPr>
          <a:spLocks/>
        </xdr:cNvSpPr>
      </xdr:nvSpPr>
      <xdr:spPr>
        <a:xfrm>
          <a:off x="11506200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11</xdr:row>
      <xdr:rowOff>95250</xdr:rowOff>
    </xdr:from>
    <xdr:to>
      <xdr:col>18</xdr:col>
      <xdr:colOff>552450</xdr:colOff>
      <xdr:row>11</xdr:row>
      <xdr:rowOff>95250</xdr:rowOff>
    </xdr:to>
    <xdr:sp>
      <xdr:nvSpPr>
        <xdr:cNvPr id="45" name="Sirgkonnektor 46"/>
        <xdr:cNvSpPr>
          <a:spLocks/>
        </xdr:cNvSpPr>
      </xdr:nvSpPr>
      <xdr:spPr>
        <a:xfrm>
          <a:off x="11506200" y="2371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95250</xdr:rowOff>
    </xdr:from>
    <xdr:to>
      <xdr:col>18</xdr:col>
      <xdr:colOff>552450</xdr:colOff>
      <xdr:row>14</xdr:row>
      <xdr:rowOff>95250</xdr:rowOff>
    </xdr:to>
    <xdr:sp>
      <xdr:nvSpPr>
        <xdr:cNvPr id="46" name="Sirgkonnektor 47"/>
        <xdr:cNvSpPr>
          <a:spLocks/>
        </xdr:cNvSpPr>
      </xdr:nvSpPr>
      <xdr:spPr>
        <a:xfrm>
          <a:off x="11506200" y="297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17</xdr:row>
      <xdr:rowOff>95250</xdr:rowOff>
    </xdr:from>
    <xdr:to>
      <xdr:col>18</xdr:col>
      <xdr:colOff>552450</xdr:colOff>
      <xdr:row>17</xdr:row>
      <xdr:rowOff>95250</xdr:rowOff>
    </xdr:to>
    <xdr:sp>
      <xdr:nvSpPr>
        <xdr:cNvPr id="47" name="Sirgkonnektor 48"/>
        <xdr:cNvSpPr>
          <a:spLocks/>
        </xdr:cNvSpPr>
      </xdr:nvSpPr>
      <xdr:spPr>
        <a:xfrm>
          <a:off x="11506200" y="3571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5</xdr:row>
      <xdr:rowOff>95250</xdr:rowOff>
    </xdr:from>
    <xdr:to>
      <xdr:col>18</xdr:col>
      <xdr:colOff>552450</xdr:colOff>
      <xdr:row>5</xdr:row>
      <xdr:rowOff>95250</xdr:rowOff>
    </xdr:to>
    <xdr:sp>
      <xdr:nvSpPr>
        <xdr:cNvPr id="48" name="Sirgkonnektor 49"/>
        <xdr:cNvSpPr>
          <a:spLocks/>
        </xdr:cNvSpPr>
      </xdr:nvSpPr>
      <xdr:spPr>
        <a:xfrm>
          <a:off x="11506200" y="117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5</xdr:row>
      <xdr:rowOff>95250</xdr:rowOff>
    </xdr:from>
    <xdr:to>
      <xdr:col>14</xdr:col>
      <xdr:colOff>552450</xdr:colOff>
      <xdr:row>5</xdr:row>
      <xdr:rowOff>95250</xdr:rowOff>
    </xdr:to>
    <xdr:sp>
      <xdr:nvSpPr>
        <xdr:cNvPr id="49" name="Sirgkonnektor 50"/>
        <xdr:cNvSpPr>
          <a:spLocks/>
        </xdr:cNvSpPr>
      </xdr:nvSpPr>
      <xdr:spPr>
        <a:xfrm>
          <a:off x="9067800" y="117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</xdr:row>
      <xdr:rowOff>95250</xdr:rowOff>
    </xdr:from>
    <xdr:to>
      <xdr:col>15</xdr:col>
      <xdr:colOff>552450</xdr:colOff>
      <xdr:row>5</xdr:row>
      <xdr:rowOff>95250</xdr:rowOff>
    </xdr:to>
    <xdr:sp>
      <xdr:nvSpPr>
        <xdr:cNvPr id="50" name="Sirgkonnektor 51"/>
        <xdr:cNvSpPr>
          <a:spLocks/>
        </xdr:cNvSpPr>
      </xdr:nvSpPr>
      <xdr:spPr>
        <a:xfrm>
          <a:off x="9677400" y="117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5</xdr:row>
      <xdr:rowOff>95250</xdr:rowOff>
    </xdr:from>
    <xdr:to>
      <xdr:col>16</xdr:col>
      <xdr:colOff>552450</xdr:colOff>
      <xdr:row>5</xdr:row>
      <xdr:rowOff>95250</xdr:rowOff>
    </xdr:to>
    <xdr:sp>
      <xdr:nvSpPr>
        <xdr:cNvPr id="51" name="Sirgkonnektor 52"/>
        <xdr:cNvSpPr>
          <a:spLocks/>
        </xdr:cNvSpPr>
      </xdr:nvSpPr>
      <xdr:spPr>
        <a:xfrm>
          <a:off x="10287000" y="117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95250</xdr:rowOff>
    </xdr:from>
    <xdr:to>
      <xdr:col>17</xdr:col>
      <xdr:colOff>552450</xdr:colOff>
      <xdr:row>5</xdr:row>
      <xdr:rowOff>95250</xdr:rowOff>
    </xdr:to>
    <xdr:sp>
      <xdr:nvSpPr>
        <xdr:cNvPr id="52" name="Sirgkonnektor 53"/>
        <xdr:cNvSpPr>
          <a:spLocks/>
        </xdr:cNvSpPr>
      </xdr:nvSpPr>
      <xdr:spPr>
        <a:xfrm>
          <a:off x="10896600" y="117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11</xdr:row>
      <xdr:rowOff>95250</xdr:rowOff>
    </xdr:from>
    <xdr:to>
      <xdr:col>17</xdr:col>
      <xdr:colOff>552450</xdr:colOff>
      <xdr:row>11</xdr:row>
      <xdr:rowOff>95250</xdr:rowOff>
    </xdr:to>
    <xdr:sp>
      <xdr:nvSpPr>
        <xdr:cNvPr id="53" name="Sirgkonnektor 54"/>
        <xdr:cNvSpPr>
          <a:spLocks/>
        </xdr:cNvSpPr>
      </xdr:nvSpPr>
      <xdr:spPr>
        <a:xfrm>
          <a:off x="10896600" y="2371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14</xdr:row>
      <xdr:rowOff>95250</xdr:rowOff>
    </xdr:from>
    <xdr:to>
      <xdr:col>17</xdr:col>
      <xdr:colOff>552450</xdr:colOff>
      <xdr:row>14</xdr:row>
      <xdr:rowOff>95250</xdr:rowOff>
    </xdr:to>
    <xdr:sp>
      <xdr:nvSpPr>
        <xdr:cNvPr id="54" name="Sirgkonnektor 55"/>
        <xdr:cNvSpPr>
          <a:spLocks/>
        </xdr:cNvSpPr>
      </xdr:nvSpPr>
      <xdr:spPr>
        <a:xfrm>
          <a:off x="10896600" y="297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95250</xdr:rowOff>
    </xdr:from>
    <xdr:to>
      <xdr:col>16</xdr:col>
      <xdr:colOff>552450</xdr:colOff>
      <xdr:row>11</xdr:row>
      <xdr:rowOff>95250</xdr:rowOff>
    </xdr:to>
    <xdr:sp>
      <xdr:nvSpPr>
        <xdr:cNvPr id="55" name="Sirgkonnektor 56"/>
        <xdr:cNvSpPr>
          <a:spLocks/>
        </xdr:cNvSpPr>
      </xdr:nvSpPr>
      <xdr:spPr>
        <a:xfrm>
          <a:off x="10287000" y="2371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95250</xdr:rowOff>
    </xdr:from>
    <xdr:to>
      <xdr:col>13</xdr:col>
      <xdr:colOff>552450</xdr:colOff>
      <xdr:row>8</xdr:row>
      <xdr:rowOff>95250</xdr:rowOff>
    </xdr:to>
    <xdr:sp>
      <xdr:nvSpPr>
        <xdr:cNvPr id="56" name="Sirgkonnektor 57"/>
        <xdr:cNvSpPr>
          <a:spLocks/>
        </xdr:cNvSpPr>
      </xdr:nvSpPr>
      <xdr:spPr>
        <a:xfrm>
          <a:off x="8458200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11</xdr:row>
      <xdr:rowOff>95250</xdr:rowOff>
    </xdr:from>
    <xdr:to>
      <xdr:col>13</xdr:col>
      <xdr:colOff>552450</xdr:colOff>
      <xdr:row>11</xdr:row>
      <xdr:rowOff>95250</xdr:rowOff>
    </xdr:to>
    <xdr:sp>
      <xdr:nvSpPr>
        <xdr:cNvPr id="57" name="Sirgkonnektor 58"/>
        <xdr:cNvSpPr>
          <a:spLocks/>
        </xdr:cNvSpPr>
      </xdr:nvSpPr>
      <xdr:spPr>
        <a:xfrm>
          <a:off x="8458200" y="2371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95250</xdr:rowOff>
    </xdr:from>
    <xdr:to>
      <xdr:col>13</xdr:col>
      <xdr:colOff>552450</xdr:colOff>
      <xdr:row>14</xdr:row>
      <xdr:rowOff>95250</xdr:rowOff>
    </xdr:to>
    <xdr:sp>
      <xdr:nvSpPr>
        <xdr:cNvPr id="58" name="Sirgkonnektor 59"/>
        <xdr:cNvSpPr>
          <a:spLocks/>
        </xdr:cNvSpPr>
      </xdr:nvSpPr>
      <xdr:spPr>
        <a:xfrm>
          <a:off x="8458200" y="297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17</xdr:row>
      <xdr:rowOff>95250</xdr:rowOff>
    </xdr:from>
    <xdr:to>
      <xdr:col>13</xdr:col>
      <xdr:colOff>552450</xdr:colOff>
      <xdr:row>17</xdr:row>
      <xdr:rowOff>95250</xdr:rowOff>
    </xdr:to>
    <xdr:sp>
      <xdr:nvSpPr>
        <xdr:cNvPr id="59" name="Sirgkonnektor 60"/>
        <xdr:cNvSpPr>
          <a:spLocks/>
        </xdr:cNvSpPr>
      </xdr:nvSpPr>
      <xdr:spPr>
        <a:xfrm>
          <a:off x="8458200" y="3571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60" name="Sirgkonnektor 61"/>
        <xdr:cNvSpPr>
          <a:spLocks/>
        </xdr:cNvSpPr>
      </xdr:nvSpPr>
      <xdr:spPr>
        <a:xfrm>
          <a:off x="8458200" y="417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95250</xdr:rowOff>
    </xdr:from>
    <xdr:to>
      <xdr:col>14</xdr:col>
      <xdr:colOff>552450</xdr:colOff>
      <xdr:row>20</xdr:row>
      <xdr:rowOff>95250</xdr:rowOff>
    </xdr:to>
    <xdr:sp>
      <xdr:nvSpPr>
        <xdr:cNvPr id="61" name="Sirgkonnektor 62"/>
        <xdr:cNvSpPr>
          <a:spLocks/>
        </xdr:cNvSpPr>
      </xdr:nvSpPr>
      <xdr:spPr>
        <a:xfrm>
          <a:off x="9067800" y="417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20</xdr:row>
      <xdr:rowOff>95250</xdr:rowOff>
    </xdr:from>
    <xdr:to>
      <xdr:col>15</xdr:col>
      <xdr:colOff>552450</xdr:colOff>
      <xdr:row>20</xdr:row>
      <xdr:rowOff>95250</xdr:rowOff>
    </xdr:to>
    <xdr:sp>
      <xdr:nvSpPr>
        <xdr:cNvPr id="62" name="Sirgkonnektor 63"/>
        <xdr:cNvSpPr>
          <a:spLocks/>
        </xdr:cNvSpPr>
      </xdr:nvSpPr>
      <xdr:spPr>
        <a:xfrm>
          <a:off x="9677400" y="417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20</xdr:row>
      <xdr:rowOff>95250</xdr:rowOff>
    </xdr:from>
    <xdr:to>
      <xdr:col>16</xdr:col>
      <xdr:colOff>552450</xdr:colOff>
      <xdr:row>20</xdr:row>
      <xdr:rowOff>95250</xdr:rowOff>
    </xdr:to>
    <xdr:sp>
      <xdr:nvSpPr>
        <xdr:cNvPr id="63" name="Sirgkonnektor 64"/>
        <xdr:cNvSpPr>
          <a:spLocks/>
        </xdr:cNvSpPr>
      </xdr:nvSpPr>
      <xdr:spPr>
        <a:xfrm>
          <a:off x="10287000" y="417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95250</xdr:rowOff>
    </xdr:from>
    <xdr:to>
      <xdr:col>17</xdr:col>
      <xdr:colOff>552450</xdr:colOff>
      <xdr:row>20</xdr:row>
      <xdr:rowOff>95250</xdr:rowOff>
    </xdr:to>
    <xdr:sp>
      <xdr:nvSpPr>
        <xdr:cNvPr id="64" name="Sirgkonnektor 65"/>
        <xdr:cNvSpPr>
          <a:spLocks/>
        </xdr:cNvSpPr>
      </xdr:nvSpPr>
      <xdr:spPr>
        <a:xfrm>
          <a:off x="10896600" y="417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95250</xdr:rowOff>
    </xdr:from>
    <xdr:to>
      <xdr:col>14</xdr:col>
      <xdr:colOff>552450</xdr:colOff>
      <xdr:row>17</xdr:row>
      <xdr:rowOff>95250</xdr:rowOff>
    </xdr:to>
    <xdr:sp>
      <xdr:nvSpPr>
        <xdr:cNvPr id="65" name="Sirgkonnektor 66"/>
        <xdr:cNvSpPr>
          <a:spLocks/>
        </xdr:cNvSpPr>
      </xdr:nvSpPr>
      <xdr:spPr>
        <a:xfrm>
          <a:off x="9067800" y="3571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17</xdr:row>
      <xdr:rowOff>95250</xdr:rowOff>
    </xdr:from>
    <xdr:to>
      <xdr:col>15</xdr:col>
      <xdr:colOff>552450</xdr:colOff>
      <xdr:row>17</xdr:row>
      <xdr:rowOff>95250</xdr:rowOff>
    </xdr:to>
    <xdr:sp>
      <xdr:nvSpPr>
        <xdr:cNvPr id="66" name="Sirgkonnektor 67"/>
        <xdr:cNvSpPr>
          <a:spLocks/>
        </xdr:cNvSpPr>
      </xdr:nvSpPr>
      <xdr:spPr>
        <a:xfrm>
          <a:off x="9677400" y="3571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17</xdr:row>
      <xdr:rowOff>95250</xdr:rowOff>
    </xdr:from>
    <xdr:to>
      <xdr:col>16</xdr:col>
      <xdr:colOff>552450</xdr:colOff>
      <xdr:row>17</xdr:row>
      <xdr:rowOff>95250</xdr:rowOff>
    </xdr:to>
    <xdr:sp>
      <xdr:nvSpPr>
        <xdr:cNvPr id="67" name="Sirgkonnektor 68"/>
        <xdr:cNvSpPr>
          <a:spLocks/>
        </xdr:cNvSpPr>
      </xdr:nvSpPr>
      <xdr:spPr>
        <a:xfrm>
          <a:off x="10287000" y="3571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95250</xdr:rowOff>
    </xdr:from>
    <xdr:to>
      <xdr:col>14</xdr:col>
      <xdr:colOff>552450</xdr:colOff>
      <xdr:row>14</xdr:row>
      <xdr:rowOff>95250</xdr:rowOff>
    </xdr:to>
    <xdr:sp>
      <xdr:nvSpPr>
        <xdr:cNvPr id="68" name="Sirgkonnektor 69"/>
        <xdr:cNvSpPr>
          <a:spLocks/>
        </xdr:cNvSpPr>
      </xdr:nvSpPr>
      <xdr:spPr>
        <a:xfrm>
          <a:off x="9067800" y="297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14</xdr:row>
      <xdr:rowOff>95250</xdr:rowOff>
    </xdr:from>
    <xdr:to>
      <xdr:col>15</xdr:col>
      <xdr:colOff>552450</xdr:colOff>
      <xdr:row>14</xdr:row>
      <xdr:rowOff>95250</xdr:rowOff>
    </xdr:to>
    <xdr:sp>
      <xdr:nvSpPr>
        <xdr:cNvPr id="69" name="Sirgkonnektor 70"/>
        <xdr:cNvSpPr>
          <a:spLocks/>
        </xdr:cNvSpPr>
      </xdr:nvSpPr>
      <xdr:spPr>
        <a:xfrm>
          <a:off x="9677400" y="297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11</xdr:row>
      <xdr:rowOff>95250</xdr:rowOff>
    </xdr:from>
    <xdr:to>
      <xdr:col>14</xdr:col>
      <xdr:colOff>552450</xdr:colOff>
      <xdr:row>11</xdr:row>
      <xdr:rowOff>95250</xdr:rowOff>
    </xdr:to>
    <xdr:sp>
      <xdr:nvSpPr>
        <xdr:cNvPr id="70" name="Sirgkonnektor 71"/>
        <xdr:cNvSpPr>
          <a:spLocks/>
        </xdr:cNvSpPr>
      </xdr:nvSpPr>
      <xdr:spPr>
        <a:xfrm>
          <a:off x="9067800" y="2371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95250</xdr:rowOff>
    </xdr:from>
    <xdr:to>
      <xdr:col>16</xdr:col>
      <xdr:colOff>552450</xdr:colOff>
      <xdr:row>30</xdr:row>
      <xdr:rowOff>95250</xdr:rowOff>
    </xdr:to>
    <xdr:sp>
      <xdr:nvSpPr>
        <xdr:cNvPr id="71" name="Sirgkonnektor 72"/>
        <xdr:cNvSpPr>
          <a:spLocks/>
        </xdr:cNvSpPr>
      </xdr:nvSpPr>
      <xdr:spPr>
        <a:xfrm>
          <a:off x="10287000" y="6276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33</xdr:row>
      <xdr:rowOff>95250</xdr:rowOff>
    </xdr:from>
    <xdr:to>
      <xdr:col>16</xdr:col>
      <xdr:colOff>552450</xdr:colOff>
      <xdr:row>33</xdr:row>
      <xdr:rowOff>95250</xdr:rowOff>
    </xdr:to>
    <xdr:sp>
      <xdr:nvSpPr>
        <xdr:cNvPr id="72" name="Sirgkonnektor 73"/>
        <xdr:cNvSpPr>
          <a:spLocks/>
        </xdr:cNvSpPr>
      </xdr:nvSpPr>
      <xdr:spPr>
        <a:xfrm>
          <a:off x="10287000" y="6867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36</xdr:row>
      <xdr:rowOff>95250</xdr:rowOff>
    </xdr:from>
    <xdr:to>
      <xdr:col>16</xdr:col>
      <xdr:colOff>552450</xdr:colOff>
      <xdr:row>36</xdr:row>
      <xdr:rowOff>95250</xdr:rowOff>
    </xdr:to>
    <xdr:sp>
      <xdr:nvSpPr>
        <xdr:cNvPr id="73" name="Sirgkonnektor 74"/>
        <xdr:cNvSpPr>
          <a:spLocks/>
        </xdr:cNvSpPr>
      </xdr:nvSpPr>
      <xdr:spPr>
        <a:xfrm>
          <a:off x="10287000" y="7458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30</xdr:row>
      <xdr:rowOff>95250</xdr:rowOff>
    </xdr:from>
    <xdr:to>
      <xdr:col>14</xdr:col>
      <xdr:colOff>552450</xdr:colOff>
      <xdr:row>30</xdr:row>
      <xdr:rowOff>95250</xdr:rowOff>
    </xdr:to>
    <xdr:sp>
      <xdr:nvSpPr>
        <xdr:cNvPr id="74" name="Sirgkonnektor 75"/>
        <xdr:cNvSpPr>
          <a:spLocks/>
        </xdr:cNvSpPr>
      </xdr:nvSpPr>
      <xdr:spPr>
        <a:xfrm>
          <a:off x="9067800" y="6276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30</xdr:row>
      <xdr:rowOff>95250</xdr:rowOff>
    </xdr:from>
    <xdr:to>
      <xdr:col>15</xdr:col>
      <xdr:colOff>552450</xdr:colOff>
      <xdr:row>30</xdr:row>
      <xdr:rowOff>95250</xdr:rowOff>
    </xdr:to>
    <xdr:sp>
      <xdr:nvSpPr>
        <xdr:cNvPr id="75" name="Sirgkonnektor 76"/>
        <xdr:cNvSpPr>
          <a:spLocks/>
        </xdr:cNvSpPr>
      </xdr:nvSpPr>
      <xdr:spPr>
        <a:xfrm>
          <a:off x="9677400" y="6276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33</xdr:row>
      <xdr:rowOff>95250</xdr:rowOff>
    </xdr:from>
    <xdr:to>
      <xdr:col>15</xdr:col>
      <xdr:colOff>552450</xdr:colOff>
      <xdr:row>33</xdr:row>
      <xdr:rowOff>95250</xdr:rowOff>
    </xdr:to>
    <xdr:sp>
      <xdr:nvSpPr>
        <xdr:cNvPr id="76" name="Sirgkonnektor 77"/>
        <xdr:cNvSpPr>
          <a:spLocks/>
        </xdr:cNvSpPr>
      </xdr:nvSpPr>
      <xdr:spPr>
        <a:xfrm>
          <a:off x="9677400" y="6867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95250</xdr:rowOff>
    </xdr:from>
    <xdr:to>
      <xdr:col>13</xdr:col>
      <xdr:colOff>552450</xdr:colOff>
      <xdr:row>33</xdr:row>
      <xdr:rowOff>95250</xdr:rowOff>
    </xdr:to>
    <xdr:sp>
      <xdr:nvSpPr>
        <xdr:cNvPr id="77" name="Sirgkonnektor 78"/>
        <xdr:cNvSpPr>
          <a:spLocks/>
        </xdr:cNvSpPr>
      </xdr:nvSpPr>
      <xdr:spPr>
        <a:xfrm>
          <a:off x="8458200" y="6867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36</xdr:row>
      <xdr:rowOff>95250</xdr:rowOff>
    </xdr:from>
    <xdr:to>
      <xdr:col>13</xdr:col>
      <xdr:colOff>552450</xdr:colOff>
      <xdr:row>36</xdr:row>
      <xdr:rowOff>95250</xdr:rowOff>
    </xdr:to>
    <xdr:sp>
      <xdr:nvSpPr>
        <xdr:cNvPr id="78" name="Sirgkonnektor 79"/>
        <xdr:cNvSpPr>
          <a:spLocks/>
        </xdr:cNvSpPr>
      </xdr:nvSpPr>
      <xdr:spPr>
        <a:xfrm>
          <a:off x="8458200" y="7458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39</xdr:row>
      <xdr:rowOff>95250</xdr:rowOff>
    </xdr:from>
    <xdr:to>
      <xdr:col>13</xdr:col>
      <xdr:colOff>552450</xdr:colOff>
      <xdr:row>39</xdr:row>
      <xdr:rowOff>95250</xdr:rowOff>
    </xdr:to>
    <xdr:sp>
      <xdr:nvSpPr>
        <xdr:cNvPr id="79" name="Sirgkonnektor 80"/>
        <xdr:cNvSpPr>
          <a:spLocks/>
        </xdr:cNvSpPr>
      </xdr:nvSpPr>
      <xdr:spPr>
        <a:xfrm>
          <a:off x="8458200" y="8048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39</xdr:row>
      <xdr:rowOff>95250</xdr:rowOff>
    </xdr:from>
    <xdr:to>
      <xdr:col>14</xdr:col>
      <xdr:colOff>552450</xdr:colOff>
      <xdr:row>39</xdr:row>
      <xdr:rowOff>95250</xdr:rowOff>
    </xdr:to>
    <xdr:sp>
      <xdr:nvSpPr>
        <xdr:cNvPr id="80" name="Sirgkonnektor 81"/>
        <xdr:cNvSpPr>
          <a:spLocks/>
        </xdr:cNvSpPr>
      </xdr:nvSpPr>
      <xdr:spPr>
        <a:xfrm>
          <a:off x="9067800" y="8048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39</xdr:row>
      <xdr:rowOff>95250</xdr:rowOff>
    </xdr:from>
    <xdr:to>
      <xdr:col>15</xdr:col>
      <xdr:colOff>552450</xdr:colOff>
      <xdr:row>39</xdr:row>
      <xdr:rowOff>95250</xdr:rowOff>
    </xdr:to>
    <xdr:sp>
      <xdr:nvSpPr>
        <xdr:cNvPr id="81" name="Sirgkonnektor 82"/>
        <xdr:cNvSpPr>
          <a:spLocks/>
        </xdr:cNvSpPr>
      </xdr:nvSpPr>
      <xdr:spPr>
        <a:xfrm>
          <a:off x="9677400" y="8048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95250</xdr:rowOff>
    </xdr:from>
    <xdr:to>
      <xdr:col>14</xdr:col>
      <xdr:colOff>552450</xdr:colOff>
      <xdr:row>36</xdr:row>
      <xdr:rowOff>95250</xdr:rowOff>
    </xdr:to>
    <xdr:sp>
      <xdr:nvSpPr>
        <xdr:cNvPr id="82" name="Sirgkonnektor 83"/>
        <xdr:cNvSpPr>
          <a:spLocks/>
        </xdr:cNvSpPr>
      </xdr:nvSpPr>
      <xdr:spPr>
        <a:xfrm>
          <a:off x="9067800" y="7458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125" zoomScaleNormal="125" zoomScalePageLayoutView="0" workbookViewId="0" topLeftCell="A1">
      <selection activeCell="D4" sqref="D4"/>
    </sheetView>
  </sheetViews>
  <sheetFormatPr defaultColWidth="8.8515625" defaultRowHeight="12.75"/>
  <cols>
    <col min="1" max="1" width="7.57421875" style="1" customWidth="1"/>
    <col min="2" max="3" width="5.28125" style="0" customWidth="1"/>
    <col min="4" max="5" width="21.8515625" style="0" bestFit="1" customWidth="1"/>
    <col min="6" max="6" width="3.421875" style="23" customWidth="1"/>
    <col min="7" max="7" width="6.7109375" style="0" customWidth="1"/>
    <col min="8" max="8" width="3.57421875" style="0" customWidth="1"/>
    <col min="9" max="9" width="6.7109375" style="0" customWidth="1"/>
    <col min="10" max="10" width="5.7109375" style="0" customWidth="1"/>
  </cols>
  <sheetData>
    <row r="1" spans="1:6" ht="18.75" customHeight="1">
      <c r="A1" s="128" t="s">
        <v>4</v>
      </c>
      <c r="B1" s="128"/>
      <c r="C1" s="128"/>
      <c r="D1" s="128"/>
      <c r="E1" s="128"/>
      <c r="F1" s="22"/>
    </row>
    <row r="2" spans="1:6" s="3" customFormat="1" ht="15.75">
      <c r="A2" s="5" t="s">
        <v>42</v>
      </c>
      <c r="E2" s="11" t="s">
        <v>46</v>
      </c>
      <c r="F2" s="24"/>
    </row>
    <row r="3" spans="1:6" s="3" customFormat="1" ht="15.75">
      <c r="A3" s="5"/>
      <c r="E3" s="11" t="s">
        <v>48</v>
      </c>
      <c r="F3" s="25"/>
    </row>
    <row r="4" spans="1:6" s="3" customFormat="1" ht="15">
      <c r="A4" s="2"/>
      <c r="E4" s="4" t="s">
        <v>47</v>
      </c>
      <c r="F4" s="26"/>
    </row>
    <row r="5" spans="1:6" s="6" customFormat="1" ht="18" customHeight="1">
      <c r="A5" s="7" t="s">
        <v>14</v>
      </c>
      <c r="B5" s="7"/>
      <c r="C5" s="7"/>
      <c r="D5" s="12" t="s">
        <v>45</v>
      </c>
      <c r="E5" s="8"/>
      <c r="F5" s="20"/>
    </row>
    <row r="6" spans="1:9" s="3" customFormat="1" ht="15.75">
      <c r="A6" s="81" t="s">
        <v>0</v>
      </c>
      <c r="B6" s="82" t="s">
        <v>2</v>
      </c>
      <c r="C6" s="82" t="s">
        <v>35</v>
      </c>
      <c r="D6" s="81" t="s">
        <v>1</v>
      </c>
      <c r="E6" s="81" t="s">
        <v>1</v>
      </c>
      <c r="F6" s="20"/>
      <c r="G6" s="129" t="s">
        <v>12</v>
      </c>
      <c r="H6" s="130"/>
      <c r="I6" s="131"/>
    </row>
    <row r="7" spans="1:10" s="3" customFormat="1" ht="18" customHeight="1">
      <c r="A7" s="79">
        <v>0.4166666666666667</v>
      </c>
      <c r="B7" s="80">
        <v>1</v>
      </c>
      <c r="C7" s="80" t="s">
        <v>22</v>
      </c>
      <c r="D7" s="83" t="s">
        <v>50</v>
      </c>
      <c r="E7" s="113" t="s">
        <v>19</v>
      </c>
      <c r="F7" s="28"/>
      <c r="G7" s="90"/>
      <c r="H7" s="91" t="s">
        <v>13</v>
      </c>
      <c r="I7" s="92"/>
      <c r="J7" s="103"/>
    </row>
    <row r="8" spans="1:10" s="6" customFormat="1" ht="18" customHeight="1">
      <c r="A8" s="73">
        <v>0.4548611111111111</v>
      </c>
      <c r="B8" s="74">
        <v>2</v>
      </c>
      <c r="C8" s="74" t="s">
        <v>20</v>
      </c>
      <c r="D8" s="84" t="s">
        <v>21</v>
      </c>
      <c r="E8" s="111" t="s">
        <v>36</v>
      </c>
      <c r="F8" s="20"/>
      <c r="G8" s="93"/>
      <c r="H8" s="94" t="s">
        <v>13</v>
      </c>
      <c r="I8" s="95"/>
      <c r="J8" s="103"/>
    </row>
    <row r="9" spans="1:10" s="3" customFormat="1" ht="18" customHeight="1">
      <c r="A9" s="73">
        <v>0.4930555555555556</v>
      </c>
      <c r="B9" s="74">
        <v>3</v>
      </c>
      <c r="C9" s="74" t="s">
        <v>20</v>
      </c>
      <c r="D9" s="84" t="s">
        <v>52</v>
      </c>
      <c r="E9" s="111" t="s">
        <v>51</v>
      </c>
      <c r="F9" s="20"/>
      <c r="G9" s="93"/>
      <c r="H9" s="94" t="s">
        <v>13</v>
      </c>
      <c r="I9" s="95"/>
      <c r="J9" s="103"/>
    </row>
    <row r="10" spans="1:10" s="3" customFormat="1" ht="18" customHeight="1">
      <c r="A10" s="73">
        <v>0.53125</v>
      </c>
      <c r="B10" s="74">
        <v>4</v>
      </c>
      <c r="C10" s="74" t="s">
        <v>22</v>
      </c>
      <c r="D10" s="84" t="s">
        <v>23</v>
      </c>
      <c r="E10" s="111" t="s">
        <v>50</v>
      </c>
      <c r="F10" s="27"/>
      <c r="G10" s="93"/>
      <c r="H10" s="94" t="s">
        <v>13</v>
      </c>
      <c r="I10" s="95"/>
      <c r="J10" s="103"/>
    </row>
    <row r="11" spans="1:10" s="3" customFormat="1" ht="18" customHeight="1">
      <c r="A11" s="73">
        <v>0.569444444444444</v>
      </c>
      <c r="B11" s="74">
        <v>5</v>
      </c>
      <c r="C11" s="74" t="s">
        <v>22</v>
      </c>
      <c r="D11" s="84" t="s">
        <v>16</v>
      </c>
      <c r="E11" s="111" t="s">
        <v>3</v>
      </c>
      <c r="F11" s="27"/>
      <c r="G11" s="93"/>
      <c r="H11" s="94" t="s">
        <v>13</v>
      </c>
      <c r="I11" s="95"/>
      <c r="J11" s="103"/>
    </row>
    <row r="12" spans="1:10" s="3" customFormat="1" ht="18" customHeight="1">
      <c r="A12" s="73">
        <v>0.607638888888889</v>
      </c>
      <c r="B12" s="74">
        <v>6</v>
      </c>
      <c r="C12" s="74" t="s">
        <v>20</v>
      </c>
      <c r="D12" s="84" t="s">
        <v>36</v>
      </c>
      <c r="E12" s="111" t="s">
        <v>15</v>
      </c>
      <c r="F12" s="27"/>
      <c r="G12" s="93"/>
      <c r="H12" s="94" t="s">
        <v>13</v>
      </c>
      <c r="I12" s="95"/>
      <c r="J12" s="103"/>
    </row>
    <row r="13" spans="1:10" s="3" customFormat="1" ht="18" customHeight="1">
      <c r="A13" s="73">
        <v>0.645833333333333</v>
      </c>
      <c r="B13" s="74">
        <v>7</v>
      </c>
      <c r="C13" s="74" t="s">
        <v>20</v>
      </c>
      <c r="D13" s="84" t="s">
        <v>21</v>
      </c>
      <c r="E13" s="111" t="s">
        <v>52</v>
      </c>
      <c r="F13" s="27"/>
      <c r="G13" s="93"/>
      <c r="H13" s="94" t="s">
        <v>13</v>
      </c>
      <c r="I13" s="95"/>
      <c r="J13" s="103"/>
    </row>
    <row r="14" spans="1:10" s="3" customFormat="1" ht="18" customHeight="1">
      <c r="A14" s="73">
        <v>0.684027777777778</v>
      </c>
      <c r="B14" s="74">
        <v>8</v>
      </c>
      <c r="C14" s="74" t="s">
        <v>22</v>
      </c>
      <c r="D14" s="84" t="s">
        <v>23</v>
      </c>
      <c r="E14" s="76" t="s">
        <v>16</v>
      </c>
      <c r="F14" s="27"/>
      <c r="G14" s="93"/>
      <c r="H14" s="94" t="s">
        <v>13</v>
      </c>
      <c r="I14" s="95"/>
      <c r="J14" s="103"/>
    </row>
    <row r="15" spans="1:9" s="13" customFormat="1" ht="18" customHeight="1">
      <c r="A15" s="73">
        <v>0.722222222222222</v>
      </c>
      <c r="B15" s="74">
        <v>9</v>
      </c>
      <c r="C15" s="74" t="s">
        <v>22</v>
      </c>
      <c r="D15" s="84" t="s">
        <v>19</v>
      </c>
      <c r="E15" s="111" t="s">
        <v>3</v>
      </c>
      <c r="F15" s="23"/>
      <c r="G15" s="93"/>
      <c r="H15" s="94" t="s">
        <v>13</v>
      </c>
      <c r="I15" s="95"/>
    </row>
    <row r="16" spans="1:9" s="13" customFormat="1" ht="18" customHeight="1">
      <c r="A16" s="77">
        <v>0.7604166666666666</v>
      </c>
      <c r="B16" s="78">
        <v>10</v>
      </c>
      <c r="C16" s="78" t="s">
        <v>20</v>
      </c>
      <c r="D16" s="105" t="s">
        <v>15</v>
      </c>
      <c r="E16" s="110" t="s">
        <v>51</v>
      </c>
      <c r="F16" s="23"/>
      <c r="G16" s="96"/>
      <c r="H16" s="97" t="s">
        <v>13</v>
      </c>
      <c r="I16" s="98"/>
    </row>
    <row r="17" spans="1:9" ht="27" customHeight="1">
      <c r="A17" s="118" t="s">
        <v>5</v>
      </c>
      <c r="B17" s="119"/>
      <c r="C17" s="119"/>
      <c r="D17" s="120" t="s">
        <v>44</v>
      </c>
      <c r="E17" s="119"/>
      <c r="G17" s="119"/>
      <c r="H17" s="119"/>
      <c r="I17" s="119"/>
    </row>
    <row r="18" spans="1:9" ht="18" customHeight="1">
      <c r="A18" s="79">
        <v>0.375</v>
      </c>
      <c r="B18" s="80">
        <v>11</v>
      </c>
      <c r="C18" s="80" t="s">
        <v>20</v>
      </c>
      <c r="D18" s="83" t="s">
        <v>52</v>
      </c>
      <c r="E18" s="113" t="s">
        <v>15</v>
      </c>
      <c r="F18" s="29"/>
      <c r="G18" s="121"/>
      <c r="H18" s="122" t="s">
        <v>13</v>
      </c>
      <c r="I18" s="123"/>
    </row>
    <row r="19" spans="1:9" s="13" customFormat="1" ht="18" customHeight="1">
      <c r="A19" s="73">
        <v>0.4131944444444444</v>
      </c>
      <c r="B19" s="74">
        <v>12</v>
      </c>
      <c r="C19" s="74" t="s">
        <v>20</v>
      </c>
      <c r="D19" s="84" t="s">
        <v>51</v>
      </c>
      <c r="E19" s="111" t="s">
        <v>21</v>
      </c>
      <c r="F19" s="29"/>
      <c r="G19" s="93"/>
      <c r="H19" s="94" t="s">
        <v>13</v>
      </c>
      <c r="I19" s="95"/>
    </row>
    <row r="20" spans="1:9" s="13" customFormat="1" ht="18" customHeight="1">
      <c r="A20" s="73">
        <v>0.4513888888888889</v>
      </c>
      <c r="B20" s="74">
        <v>13</v>
      </c>
      <c r="C20" s="74" t="s">
        <v>22</v>
      </c>
      <c r="D20" s="84" t="s">
        <v>16</v>
      </c>
      <c r="E20" s="111" t="s">
        <v>19</v>
      </c>
      <c r="F20" s="29"/>
      <c r="G20" s="93"/>
      <c r="H20" s="94" t="s">
        <v>13</v>
      </c>
      <c r="I20" s="95"/>
    </row>
    <row r="21" spans="1:9" s="13" customFormat="1" ht="18" customHeight="1">
      <c r="A21" s="73">
        <v>0.489583333333333</v>
      </c>
      <c r="B21" s="74">
        <v>14</v>
      </c>
      <c r="C21" s="74" t="s">
        <v>22</v>
      </c>
      <c r="D21" s="84" t="s">
        <v>3</v>
      </c>
      <c r="E21" s="111" t="s">
        <v>23</v>
      </c>
      <c r="F21" s="29"/>
      <c r="G21" s="93"/>
      <c r="H21" s="94" t="s">
        <v>13</v>
      </c>
      <c r="I21" s="95"/>
    </row>
    <row r="22" spans="1:9" s="13" customFormat="1" ht="18" customHeight="1">
      <c r="A22" s="73">
        <v>0.527777777777777</v>
      </c>
      <c r="B22" s="74">
        <v>15</v>
      </c>
      <c r="C22" s="74" t="s">
        <v>20</v>
      </c>
      <c r="D22" s="84" t="s">
        <v>36</v>
      </c>
      <c r="E22" s="111" t="s">
        <v>52</v>
      </c>
      <c r="F22" s="29"/>
      <c r="G22" s="93"/>
      <c r="H22" s="94" t="s">
        <v>13</v>
      </c>
      <c r="I22" s="95"/>
    </row>
    <row r="23" spans="1:9" s="13" customFormat="1" ht="18" customHeight="1">
      <c r="A23" s="73">
        <v>0.565972222222222</v>
      </c>
      <c r="B23" s="74">
        <v>16</v>
      </c>
      <c r="C23" s="74" t="s">
        <v>22</v>
      </c>
      <c r="D23" s="84" t="s">
        <v>50</v>
      </c>
      <c r="E23" s="111" t="s">
        <v>16</v>
      </c>
      <c r="F23" s="29"/>
      <c r="G23" s="93"/>
      <c r="H23" s="94" t="s">
        <v>13</v>
      </c>
      <c r="I23" s="95"/>
    </row>
    <row r="24" spans="1:9" s="13" customFormat="1" ht="18" customHeight="1">
      <c r="A24" s="73">
        <v>0.604166666666666</v>
      </c>
      <c r="B24" s="74">
        <v>17</v>
      </c>
      <c r="C24" s="74" t="s">
        <v>20</v>
      </c>
      <c r="D24" s="84" t="s">
        <v>15</v>
      </c>
      <c r="E24" s="111" t="s">
        <v>21</v>
      </c>
      <c r="F24" s="29"/>
      <c r="G24" s="93"/>
      <c r="H24" s="94" t="s">
        <v>13</v>
      </c>
      <c r="I24" s="95"/>
    </row>
    <row r="25" spans="1:9" ht="18" customHeight="1">
      <c r="A25" s="73">
        <v>0.642361111111111</v>
      </c>
      <c r="B25" s="74">
        <v>18</v>
      </c>
      <c r="C25" s="74" t="s">
        <v>22</v>
      </c>
      <c r="D25" s="84" t="s">
        <v>19</v>
      </c>
      <c r="E25" s="111" t="s">
        <v>23</v>
      </c>
      <c r="F25" s="30"/>
      <c r="G25" s="93"/>
      <c r="H25" s="94" t="s">
        <v>13</v>
      </c>
      <c r="I25" s="95"/>
    </row>
    <row r="26" spans="1:9" ht="18" customHeight="1">
      <c r="A26" s="73">
        <v>0.680555555555555</v>
      </c>
      <c r="B26" s="74">
        <v>19</v>
      </c>
      <c r="C26" s="74" t="s">
        <v>20</v>
      </c>
      <c r="D26" s="84" t="s">
        <v>51</v>
      </c>
      <c r="E26" s="111" t="s">
        <v>36</v>
      </c>
      <c r="F26" s="31"/>
      <c r="G26" s="93"/>
      <c r="H26" s="94" t="s">
        <v>13</v>
      </c>
      <c r="I26" s="95"/>
    </row>
    <row r="27" spans="1:9" s="13" customFormat="1" ht="18" customHeight="1">
      <c r="A27" s="73">
        <v>0.71875</v>
      </c>
      <c r="B27" s="74">
        <v>20</v>
      </c>
      <c r="C27" s="74" t="s">
        <v>22</v>
      </c>
      <c r="D27" s="84" t="s">
        <v>3</v>
      </c>
      <c r="E27" s="111" t="s">
        <v>50</v>
      </c>
      <c r="F27" s="29"/>
      <c r="G27" s="93"/>
      <c r="H27" s="94" t="s">
        <v>13</v>
      </c>
      <c r="I27" s="95"/>
    </row>
    <row r="28" spans="1:9" s="13" customFormat="1" ht="18" customHeight="1">
      <c r="A28" s="73">
        <v>0.756944444444444</v>
      </c>
      <c r="B28" s="74">
        <v>21</v>
      </c>
      <c r="C28" s="74" t="s">
        <v>28</v>
      </c>
      <c r="D28" s="84" t="s">
        <v>33</v>
      </c>
      <c r="E28" s="111" t="s">
        <v>34</v>
      </c>
      <c r="F28" s="29"/>
      <c r="G28" s="93"/>
      <c r="H28" s="94" t="s">
        <v>13</v>
      </c>
      <c r="I28" s="95"/>
    </row>
    <row r="29" spans="1:9" s="13" customFormat="1" ht="18" customHeight="1">
      <c r="A29" s="73">
        <v>0.795138888888889</v>
      </c>
      <c r="B29" s="74">
        <v>22</v>
      </c>
      <c r="C29" s="74" t="s">
        <v>28</v>
      </c>
      <c r="D29" s="75" t="s">
        <v>31</v>
      </c>
      <c r="E29" s="76" t="s">
        <v>32</v>
      </c>
      <c r="F29" s="29"/>
      <c r="G29" s="93"/>
      <c r="H29" s="94" t="s">
        <v>13</v>
      </c>
      <c r="I29" s="95"/>
    </row>
    <row r="30" spans="1:9" s="13" customFormat="1" ht="18" customHeight="1">
      <c r="A30" s="77">
        <v>0.8333333333333334</v>
      </c>
      <c r="B30" s="78">
        <v>23</v>
      </c>
      <c r="C30" s="78" t="s">
        <v>28</v>
      </c>
      <c r="D30" s="105" t="s">
        <v>29</v>
      </c>
      <c r="E30" s="110" t="s">
        <v>30</v>
      </c>
      <c r="F30" s="29"/>
      <c r="G30" s="96"/>
      <c r="H30" s="97" t="s">
        <v>13</v>
      </c>
      <c r="I30" s="98"/>
    </row>
    <row r="31" spans="1:9" s="13" customFormat="1" ht="16.5" customHeight="1">
      <c r="A31" s="9"/>
      <c r="B31" s="10"/>
      <c r="C31" s="10"/>
      <c r="D31" s="70"/>
      <c r="E31" s="70"/>
      <c r="F31" s="29"/>
      <c r="G31" s="10"/>
      <c r="H31" s="104"/>
      <c r="I31" s="104"/>
    </row>
    <row r="32" spans="1:4" ht="23.25" customHeight="1">
      <c r="A32" s="7" t="s">
        <v>6</v>
      </c>
      <c r="D32" s="12" t="s">
        <v>43</v>
      </c>
    </row>
    <row r="33" spans="1:9" ht="18" customHeight="1">
      <c r="A33" s="71">
        <v>0.375</v>
      </c>
      <c r="B33" s="72">
        <v>24</v>
      </c>
      <c r="C33" s="106" t="s">
        <v>49</v>
      </c>
      <c r="D33" s="109" t="s">
        <v>26</v>
      </c>
      <c r="E33" s="112" t="s">
        <v>27</v>
      </c>
      <c r="F33" s="29"/>
      <c r="G33" s="90"/>
      <c r="H33" s="91" t="s">
        <v>13</v>
      </c>
      <c r="I33" s="92"/>
    </row>
    <row r="34" spans="1:9" s="13" customFormat="1" ht="18" customHeight="1">
      <c r="A34" s="73">
        <v>0.4131944444444444</v>
      </c>
      <c r="B34" s="74">
        <v>25</v>
      </c>
      <c r="C34" s="107" t="s">
        <v>49</v>
      </c>
      <c r="D34" s="84" t="s">
        <v>24</v>
      </c>
      <c r="E34" s="111" t="s">
        <v>25</v>
      </c>
      <c r="F34" s="29"/>
      <c r="G34" s="93"/>
      <c r="H34" s="94" t="s">
        <v>13</v>
      </c>
      <c r="I34" s="95"/>
    </row>
    <row r="35" spans="1:9" s="13" customFormat="1" ht="18" customHeight="1">
      <c r="A35" s="73">
        <v>0.4513888888888889</v>
      </c>
      <c r="B35" s="74">
        <v>26</v>
      </c>
      <c r="C35" s="74" t="s">
        <v>28</v>
      </c>
      <c r="D35" s="84" t="s">
        <v>32</v>
      </c>
      <c r="E35" s="111" t="s">
        <v>33</v>
      </c>
      <c r="F35" s="29"/>
      <c r="G35" s="93"/>
      <c r="H35" s="94" t="s">
        <v>13</v>
      </c>
      <c r="I35" s="95"/>
    </row>
    <row r="36" spans="1:9" s="13" customFormat="1" ht="18" customHeight="1">
      <c r="A36" s="73">
        <v>0.489583333333333</v>
      </c>
      <c r="B36" s="74">
        <v>27</v>
      </c>
      <c r="C36" s="74" t="s">
        <v>28</v>
      </c>
      <c r="D36" s="84" t="s">
        <v>30</v>
      </c>
      <c r="E36" s="111" t="s">
        <v>31</v>
      </c>
      <c r="F36" s="29"/>
      <c r="G36" s="93"/>
      <c r="H36" s="94" t="s">
        <v>13</v>
      </c>
      <c r="I36" s="95"/>
    </row>
    <row r="37" spans="1:9" ht="18" customHeight="1">
      <c r="A37" s="73">
        <v>0.527777777777777</v>
      </c>
      <c r="B37" s="74">
        <v>28</v>
      </c>
      <c r="C37" s="74" t="s">
        <v>28</v>
      </c>
      <c r="D37" s="84" t="s">
        <v>34</v>
      </c>
      <c r="E37" s="111" t="s">
        <v>29</v>
      </c>
      <c r="F37" s="29"/>
      <c r="G37" s="93"/>
      <c r="H37" s="94" t="s">
        <v>13</v>
      </c>
      <c r="I37" s="95"/>
    </row>
    <row r="38" spans="1:9" ht="18" customHeight="1">
      <c r="A38" s="73">
        <v>0.565972222222222</v>
      </c>
      <c r="B38" s="74">
        <v>29</v>
      </c>
      <c r="C38" s="107" t="s">
        <v>49</v>
      </c>
      <c r="D38" s="84" t="s">
        <v>25</v>
      </c>
      <c r="E38" s="111" t="s">
        <v>26</v>
      </c>
      <c r="F38" s="29"/>
      <c r="G38" s="93"/>
      <c r="H38" s="94" t="s">
        <v>13</v>
      </c>
      <c r="I38" s="95"/>
    </row>
    <row r="39" spans="1:9" ht="18" customHeight="1">
      <c r="A39" s="73">
        <v>0.604166666666666</v>
      </c>
      <c r="B39" s="74">
        <v>30</v>
      </c>
      <c r="C39" s="107" t="s">
        <v>49</v>
      </c>
      <c r="D39" s="84" t="s">
        <v>27</v>
      </c>
      <c r="E39" s="111" t="s">
        <v>24</v>
      </c>
      <c r="F39" s="30"/>
      <c r="G39" s="93"/>
      <c r="H39" s="94" t="s">
        <v>13</v>
      </c>
      <c r="I39" s="95"/>
    </row>
    <row r="40" spans="1:9" ht="18" customHeight="1">
      <c r="A40" s="73">
        <v>0.642361111111111</v>
      </c>
      <c r="B40" s="74">
        <v>31</v>
      </c>
      <c r="C40" s="107" t="s">
        <v>28</v>
      </c>
      <c r="D40" s="84" t="s">
        <v>29</v>
      </c>
      <c r="E40" s="111" t="s">
        <v>32</v>
      </c>
      <c r="F40" s="31"/>
      <c r="G40" s="93"/>
      <c r="H40" s="94" t="s">
        <v>13</v>
      </c>
      <c r="I40" s="95"/>
    </row>
    <row r="41" spans="1:9" ht="18" customHeight="1">
      <c r="A41" s="73">
        <v>0.680555555555555</v>
      </c>
      <c r="B41" s="74">
        <v>32</v>
      </c>
      <c r="C41" s="107" t="s">
        <v>28</v>
      </c>
      <c r="D41" s="84" t="s">
        <v>31</v>
      </c>
      <c r="E41" s="111" t="s">
        <v>34</v>
      </c>
      <c r="F41" s="29"/>
      <c r="G41" s="93"/>
      <c r="H41" s="94" t="s">
        <v>13</v>
      </c>
      <c r="I41" s="95"/>
    </row>
    <row r="42" spans="1:9" ht="18" customHeight="1">
      <c r="A42" s="77">
        <v>0.71875</v>
      </c>
      <c r="B42" s="78">
        <v>33</v>
      </c>
      <c r="C42" s="108" t="s">
        <v>28</v>
      </c>
      <c r="D42" s="105" t="s">
        <v>33</v>
      </c>
      <c r="E42" s="110" t="s">
        <v>30</v>
      </c>
      <c r="F42" s="29"/>
      <c r="G42" s="96"/>
      <c r="H42" s="97" t="s">
        <v>13</v>
      </c>
      <c r="I42" s="98"/>
    </row>
    <row r="43" ht="12.75">
      <c r="F43" s="30"/>
    </row>
    <row r="44" spans="1:6" ht="15.75">
      <c r="A44" s="14">
        <v>0.7604166666666666</v>
      </c>
      <c r="B44" s="6" t="s">
        <v>62</v>
      </c>
      <c r="F44" s="31"/>
    </row>
    <row r="45" spans="6:9" ht="12.75">
      <c r="F45" s="29"/>
      <c r="G45" s="13"/>
      <c r="H45" s="13"/>
      <c r="I45" s="13"/>
    </row>
    <row r="46" spans="6:9" ht="12.75">
      <c r="F46" s="29"/>
      <c r="G46" s="13"/>
      <c r="H46" s="13"/>
      <c r="I46" s="13"/>
    </row>
    <row r="47" spans="6:9" ht="12.75">
      <c r="F47" s="29"/>
      <c r="G47" s="13"/>
      <c r="H47" s="13"/>
      <c r="I47" s="13"/>
    </row>
  </sheetData>
  <sheetProtection/>
  <mergeCells count="2">
    <mergeCell ref="A1:E1"/>
    <mergeCell ref="G6:I6"/>
  </mergeCells>
  <printOptions/>
  <pageMargins left="0.71" right="0.19" top="0.61" bottom="0.33" header="0.5" footer="0.2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E2" sqref="E2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7" width="8.7109375" style="0" customWidth="1"/>
    <col min="8" max="8" width="6.140625" style="0" customWidth="1"/>
    <col min="9" max="9" width="8.7109375" style="0" customWidth="1"/>
    <col min="10" max="10" width="10.421875" style="0" bestFit="1" customWidth="1"/>
    <col min="11" max="11" width="10.421875" style="0" customWidth="1"/>
  </cols>
  <sheetData>
    <row r="1" spans="1:11" ht="23.25">
      <c r="A1" s="15"/>
      <c r="B1" s="65" t="s">
        <v>11</v>
      </c>
      <c r="C1" s="17"/>
      <c r="D1" s="17"/>
      <c r="E1" s="17"/>
      <c r="F1" s="17"/>
      <c r="G1" s="17"/>
      <c r="K1" s="1"/>
    </row>
    <row r="2" spans="1:10" ht="25.5" customHeight="1">
      <c r="A2" s="18"/>
      <c r="B2" s="66" t="s">
        <v>54</v>
      </c>
      <c r="C2" s="48"/>
      <c r="D2" s="16"/>
      <c r="E2" s="66" t="s">
        <v>37</v>
      </c>
      <c r="G2" s="67"/>
      <c r="H2" s="67"/>
      <c r="I2" s="68" t="s">
        <v>55</v>
      </c>
      <c r="J2" s="69" t="s">
        <v>53</v>
      </c>
    </row>
    <row r="3" spans="1:11" ht="15" thickBot="1">
      <c r="A3" s="1"/>
      <c r="E3" s="19"/>
      <c r="F3" s="19"/>
      <c r="J3" s="1"/>
      <c r="K3" s="1"/>
    </row>
    <row r="4" spans="1:11" ht="25.5" customHeight="1" thickBot="1">
      <c r="A4" s="58"/>
      <c r="B4" s="63" t="s">
        <v>7</v>
      </c>
      <c r="C4" s="59">
        <v>1</v>
      </c>
      <c r="D4" s="60">
        <v>2</v>
      </c>
      <c r="E4" s="60">
        <v>3</v>
      </c>
      <c r="F4" s="60">
        <v>4</v>
      </c>
      <c r="G4" s="60">
        <v>5</v>
      </c>
      <c r="H4" s="136" t="s">
        <v>8</v>
      </c>
      <c r="I4" s="137"/>
      <c r="J4" s="61" t="s">
        <v>9</v>
      </c>
      <c r="K4" s="62" t="s">
        <v>10</v>
      </c>
    </row>
    <row r="5" spans="1:11" ht="16.5" thickTop="1">
      <c r="A5" s="147">
        <v>1</v>
      </c>
      <c r="B5" s="133" t="s">
        <v>38</v>
      </c>
      <c r="C5" s="85"/>
      <c r="D5" s="32"/>
      <c r="E5" s="32"/>
      <c r="F5" s="117"/>
      <c r="G5" s="32"/>
      <c r="H5" s="49"/>
      <c r="I5" s="50"/>
      <c r="J5" s="138">
        <f>SUM(C5:G5)</f>
        <v>0</v>
      </c>
      <c r="K5" s="152"/>
    </row>
    <row r="6" spans="1:11" ht="15.75" customHeight="1">
      <c r="A6" s="148"/>
      <c r="B6" s="133"/>
      <c r="C6" s="86"/>
      <c r="D6" s="33"/>
      <c r="E6" s="34"/>
      <c r="F6" s="35"/>
      <c r="G6" s="36"/>
      <c r="H6" s="51">
        <f>SUBTOTAL(9,C6:G6)</f>
        <v>0</v>
      </c>
      <c r="I6" s="52">
        <f>SUM(H6-I7)</f>
        <v>0</v>
      </c>
      <c r="J6" s="139"/>
      <c r="K6" s="144"/>
    </row>
    <row r="7" spans="1:11" ht="16.5" customHeight="1">
      <c r="A7" s="149"/>
      <c r="B7" s="133"/>
      <c r="C7" s="88"/>
      <c r="D7" s="36"/>
      <c r="E7" s="38"/>
      <c r="F7" s="39"/>
      <c r="G7" s="37"/>
      <c r="H7" s="53"/>
      <c r="I7" s="54">
        <f>SUBTOTAL(9,C7:G7)</f>
        <v>0</v>
      </c>
      <c r="J7" s="139"/>
      <c r="K7" s="145"/>
    </row>
    <row r="8" spans="1:11" ht="15.75">
      <c r="A8" s="150">
        <v>2</v>
      </c>
      <c r="B8" s="132" t="s">
        <v>58</v>
      </c>
      <c r="C8" s="40"/>
      <c r="D8" s="89"/>
      <c r="E8" s="40"/>
      <c r="F8" s="41"/>
      <c r="G8" s="40"/>
      <c r="H8" s="49"/>
      <c r="I8" s="50"/>
      <c r="J8" s="140">
        <f>SUM(C8:G8)</f>
        <v>0</v>
      </c>
      <c r="K8" s="143"/>
    </row>
    <row r="9" spans="1:11" ht="15.75" customHeight="1">
      <c r="A9" s="148"/>
      <c r="B9" s="133"/>
      <c r="C9" s="42"/>
      <c r="D9" s="86"/>
      <c r="E9" s="42"/>
      <c r="F9" s="35"/>
      <c r="G9" s="42"/>
      <c r="H9" s="51">
        <f>SUBTOTAL(9,C9:G9)</f>
        <v>0</v>
      </c>
      <c r="I9" s="52">
        <f>SUM(H9-I10)</f>
        <v>0</v>
      </c>
      <c r="J9" s="139"/>
      <c r="K9" s="144"/>
    </row>
    <row r="10" spans="1:11" ht="16.5" customHeight="1">
      <c r="A10" s="149"/>
      <c r="B10" s="134"/>
      <c r="C10" s="43"/>
      <c r="D10" s="88"/>
      <c r="E10" s="42"/>
      <c r="F10" s="39"/>
      <c r="G10" s="43"/>
      <c r="H10" s="53"/>
      <c r="I10" s="54">
        <f>SUBTOTAL(9,C10:G10)</f>
        <v>0</v>
      </c>
      <c r="J10" s="141"/>
      <c r="K10" s="145"/>
    </row>
    <row r="11" spans="1:11" ht="15.75" customHeight="1">
      <c r="A11" s="150">
        <v>3</v>
      </c>
      <c r="B11" s="132" t="s">
        <v>59</v>
      </c>
      <c r="C11" s="32"/>
      <c r="D11" s="44"/>
      <c r="E11" s="89"/>
      <c r="F11" s="41"/>
      <c r="G11" s="40"/>
      <c r="H11" s="49"/>
      <c r="I11" s="50"/>
      <c r="J11" s="140">
        <f>SUM(C11:G11)</f>
        <v>0</v>
      </c>
      <c r="K11" s="143"/>
    </row>
    <row r="12" spans="1:11" ht="15.75" customHeight="1">
      <c r="A12" s="148"/>
      <c r="B12" s="133"/>
      <c r="C12" s="33"/>
      <c r="D12" s="34"/>
      <c r="E12" s="86"/>
      <c r="F12" s="35"/>
      <c r="G12" s="42"/>
      <c r="H12" s="51">
        <f>SUBTOTAL(9,C12:G12)</f>
        <v>0</v>
      </c>
      <c r="I12" s="52">
        <f>SUM(H12-I13)</f>
        <v>0</v>
      </c>
      <c r="J12" s="139"/>
      <c r="K12" s="144"/>
    </row>
    <row r="13" spans="1:11" ht="16.5" customHeight="1">
      <c r="A13" s="149"/>
      <c r="B13" s="134"/>
      <c r="C13" s="45"/>
      <c r="D13" s="38"/>
      <c r="E13" s="88"/>
      <c r="F13" s="39"/>
      <c r="G13" s="43"/>
      <c r="H13" s="53"/>
      <c r="I13" s="54">
        <f>SUBTOTAL(9,C13:G13)</f>
        <v>0</v>
      </c>
      <c r="J13" s="141"/>
      <c r="K13" s="145"/>
    </row>
    <row r="14" spans="1:11" ht="16.5" customHeight="1">
      <c r="A14" s="150">
        <v>4</v>
      </c>
      <c r="B14" s="132" t="s">
        <v>60</v>
      </c>
      <c r="C14" s="32"/>
      <c r="D14" s="32"/>
      <c r="E14" s="32"/>
      <c r="F14" s="89"/>
      <c r="G14" s="40"/>
      <c r="H14" s="49"/>
      <c r="I14" s="50"/>
      <c r="J14" s="140">
        <f>SUM(C14:G14)</f>
        <v>0</v>
      </c>
      <c r="K14" s="143"/>
    </row>
    <row r="15" spans="1:11" ht="16.5" customHeight="1">
      <c r="A15" s="148"/>
      <c r="B15" s="133"/>
      <c r="C15" s="33"/>
      <c r="D15" s="33"/>
      <c r="E15" s="33"/>
      <c r="F15" s="86"/>
      <c r="G15" s="42"/>
      <c r="H15" s="51">
        <f>SUBTOTAL(9,C15:G15)</f>
        <v>0</v>
      </c>
      <c r="I15" s="52">
        <f>SUM(H15-I16)</f>
        <v>0</v>
      </c>
      <c r="J15" s="139"/>
      <c r="K15" s="144"/>
    </row>
    <row r="16" spans="1:11" ht="16.5" customHeight="1">
      <c r="A16" s="149"/>
      <c r="B16" s="134"/>
      <c r="C16" s="45"/>
      <c r="D16" s="45"/>
      <c r="E16" s="45"/>
      <c r="F16" s="88"/>
      <c r="G16" s="43"/>
      <c r="H16" s="53"/>
      <c r="I16" s="54">
        <f>SUBTOTAL(9,C16:G16)</f>
        <v>0</v>
      </c>
      <c r="J16" s="141"/>
      <c r="K16" s="145"/>
    </row>
    <row r="17" spans="1:11" ht="15.75">
      <c r="A17" s="150">
        <v>5</v>
      </c>
      <c r="B17" s="133" t="s">
        <v>17</v>
      </c>
      <c r="C17" s="32"/>
      <c r="D17" s="44"/>
      <c r="E17" s="44"/>
      <c r="F17" s="44"/>
      <c r="G17" s="89"/>
      <c r="H17" s="49"/>
      <c r="I17" s="50"/>
      <c r="J17" s="140">
        <f>SUM(C17:G17)</f>
        <v>0</v>
      </c>
      <c r="K17" s="143"/>
    </row>
    <row r="18" spans="1:11" ht="15">
      <c r="A18" s="148"/>
      <c r="B18" s="133"/>
      <c r="C18" s="33"/>
      <c r="D18" s="34"/>
      <c r="E18" s="34"/>
      <c r="F18" s="34"/>
      <c r="G18" s="86"/>
      <c r="H18" s="51">
        <f>SUBTOTAL(9,C18:G18)</f>
        <v>0</v>
      </c>
      <c r="I18" s="52">
        <f>SUM(H18-I19)</f>
        <v>0</v>
      </c>
      <c r="J18" s="139"/>
      <c r="K18" s="144"/>
    </row>
    <row r="19" spans="1:11" ht="15.75" thickBot="1">
      <c r="A19" s="151"/>
      <c r="B19" s="135"/>
      <c r="C19" s="46"/>
      <c r="D19" s="47"/>
      <c r="E19" s="47"/>
      <c r="F19" s="47"/>
      <c r="G19" s="87"/>
      <c r="H19" s="55"/>
      <c r="I19" s="56">
        <f>SUBTOTAL(109,C19:G19)</f>
        <v>0</v>
      </c>
      <c r="J19" s="142"/>
      <c r="K19" s="146"/>
    </row>
    <row r="20" spans="1:11" ht="15.75">
      <c r="A20" s="21"/>
      <c r="B20" s="21"/>
      <c r="C20" s="21"/>
      <c r="D20" s="21"/>
      <c r="E20" s="21"/>
      <c r="F20" s="21"/>
      <c r="G20" s="64" t="str">
        <f>IF(H20&lt;&gt;I20,"! Väravate vahe ei ole õige. Andmete sisestus pooleli või tulemused sisestatud valesti =&gt;&gt;"," ")</f>
        <v> </v>
      </c>
      <c r="H20" s="57">
        <f>SUM(H6:H19)</f>
        <v>0</v>
      </c>
      <c r="I20" s="57">
        <f>I7+I10+I13+I16+I19</f>
        <v>0</v>
      </c>
      <c r="K20" s="21"/>
    </row>
  </sheetData>
  <sheetProtection/>
  <mergeCells count="21">
    <mergeCell ref="K11:K13"/>
    <mergeCell ref="B5:B7"/>
    <mergeCell ref="B8:B10"/>
    <mergeCell ref="K14:K16"/>
    <mergeCell ref="J14:J16"/>
    <mergeCell ref="K17:K19"/>
    <mergeCell ref="A5:A7"/>
    <mergeCell ref="A8:A10"/>
    <mergeCell ref="A11:A13"/>
    <mergeCell ref="A17:A19"/>
    <mergeCell ref="A14:A16"/>
    <mergeCell ref="K5:K7"/>
    <mergeCell ref="K8:K10"/>
    <mergeCell ref="B11:B13"/>
    <mergeCell ref="B17:B19"/>
    <mergeCell ref="B14:B16"/>
    <mergeCell ref="H4:I4"/>
    <mergeCell ref="J5:J7"/>
    <mergeCell ref="J8:J10"/>
    <mergeCell ref="J11:J13"/>
    <mergeCell ref="J17:J19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7" width="8.7109375" style="0" customWidth="1"/>
    <col min="8" max="8" width="6.140625" style="0" customWidth="1"/>
    <col min="9" max="9" width="8.7109375" style="0" customWidth="1"/>
    <col min="10" max="10" width="10.421875" style="0" bestFit="1" customWidth="1"/>
    <col min="11" max="11" width="10.421875" style="0" customWidth="1"/>
  </cols>
  <sheetData>
    <row r="1" spans="1:11" ht="23.25">
      <c r="A1" s="15"/>
      <c r="B1" s="65" t="s">
        <v>11</v>
      </c>
      <c r="C1" s="17"/>
      <c r="D1" s="17"/>
      <c r="E1" s="17"/>
      <c r="F1" s="17"/>
      <c r="G1" s="17"/>
      <c r="K1" s="1"/>
    </row>
    <row r="2" spans="1:10" ht="25.5" customHeight="1">
      <c r="A2" s="18"/>
      <c r="B2" s="66" t="s">
        <v>54</v>
      </c>
      <c r="C2" s="48"/>
      <c r="D2" s="16"/>
      <c r="E2" s="66" t="s">
        <v>39</v>
      </c>
      <c r="G2" s="67"/>
      <c r="H2" s="67"/>
      <c r="I2" s="68" t="s">
        <v>55</v>
      </c>
      <c r="J2" s="69" t="s">
        <v>53</v>
      </c>
    </row>
    <row r="3" spans="1:11" ht="15" thickBot="1">
      <c r="A3" s="1"/>
      <c r="E3" s="19"/>
      <c r="F3" s="19"/>
      <c r="J3" s="1"/>
      <c r="K3" s="1"/>
    </row>
    <row r="4" spans="1:11" ht="25.5" customHeight="1" thickBot="1">
      <c r="A4" s="58"/>
      <c r="B4" s="63" t="s">
        <v>7</v>
      </c>
      <c r="C4" s="59">
        <v>1</v>
      </c>
      <c r="D4" s="60">
        <v>2</v>
      </c>
      <c r="E4" s="60">
        <v>3</v>
      </c>
      <c r="F4" s="60">
        <v>4</v>
      </c>
      <c r="G4" s="60">
        <v>5</v>
      </c>
      <c r="H4" s="136" t="s">
        <v>8</v>
      </c>
      <c r="I4" s="137"/>
      <c r="J4" s="61" t="s">
        <v>9</v>
      </c>
      <c r="K4" s="62" t="s">
        <v>10</v>
      </c>
    </row>
    <row r="5" spans="1:11" ht="16.5" thickTop="1">
      <c r="A5" s="147">
        <v>1</v>
      </c>
      <c r="B5" s="133" t="s">
        <v>23</v>
      </c>
      <c r="C5" s="85"/>
      <c r="D5" s="32"/>
      <c r="E5" s="32"/>
      <c r="F5" s="117"/>
      <c r="G5" s="32"/>
      <c r="H5" s="49"/>
      <c r="I5" s="50"/>
      <c r="J5" s="138">
        <f>SUM(C5:G5)</f>
        <v>0</v>
      </c>
      <c r="K5" s="152"/>
    </row>
    <row r="6" spans="1:11" ht="15.75" customHeight="1">
      <c r="A6" s="148"/>
      <c r="B6" s="133"/>
      <c r="C6" s="86"/>
      <c r="D6" s="33"/>
      <c r="E6" s="34"/>
      <c r="F6" s="35"/>
      <c r="G6" s="36"/>
      <c r="H6" s="51">
        <f>SUBTOTAL(9,C6:G6)</f>
        <v>0</v>
      </c>
      <c r="I6" s="52">
        <f>SUM(H6-I7)</f>
        <v>0</v>
      </c>
      <c r="J6" s="139"/>
      <c r="K6" s="144"/>
    </row>
    <row r="7" spans="1:11" ht="16.5" customHeight="1">
      <c r="A7" s="149"/>
      <c r="B7" s="133"/>
      <c r="C7" s="88"/>
      <c r="D7" s="36"/>
      <c r="E7" s="38"/>
      <c r="F7" s="39"/>
      <c r="G7" s="37"/>
      <c r="H7" s="53"/>
      <c r="I7" s="54">
        <f>SUBTOTAL(9,C7:G7)</f>
        <v>0</v>
      </c>
      <c r="J7" s="139"/>
      <c r="K7" s="145"/>
    </row>
    <row r="8" spans="1:11" ht="15.75">
      <c r="A8" s="150">
        <v>2</v>
      </c>
      <c r="B8" s="132" t="s">
        <v>61</v>
      </c>
      <c r="C8" s="40"/>
      <c r="D8" s="89"/>
      <c r="E8" s="40"/>
      <c r="F8" s="41"/>
      <c r="G8" s="40"/>
      <c r="H8" s="49"/>
      <c r="I8" s="50"/>
      <c r="J8" s="140">
        <f>SUM(C8:G8)</f>
        <v>0</v>
      </c>
      <c r="K8" s="143"/>
    </row>
    <row r="9" spans="1:11" ht="15.75" customHeight="1">
      <c r="A9" s="148"/>
      <c r="B9" s="133"/>
      <c r="C9" s="42"/>
      <c r="D9" s="86"/>
      <c r="E9" s="42"/>
      <c r="F9" s="35"/>
      <c r="G9" s="42"/>
      <c r="H9" s="51">
        <f>SUBTOTAL(9,C9:G9)</f>
        <v>0</v>
      </c>
      <c r="I9" s="52">
        <f>SUM(H9-I10)</f>
        <v>0</v>
      </c>
      <c r="J9" s="139"/>
      <c r="K9" s="144"/>
    </row>
    <row r="10" spans="1:11" ht="16.5" customHeight="1">
      <c r="A10" s="149"/>
      <c r="B10" s="134"/>
      <c r="C10" s="43"/>
      <c r="D10" s="88"/>
      <c r="E10" s="42"/>
      <c r="F10" s="39"/>
      <c r="G10" s="43"/>
      <c r="H10" s="53"/>
      <c r="I10" s="54">
        <f>SUBTOTAL(9,C10:G10)</f>
        <v>0</v>
      </c>
      <c r="J10" s="141"/>
      <c r="K10" s="145"/>
    </row>
    <row r="11" spans="1:11" ht="15.75" customHeight="1">
      <c r="A11" s="150">
        <v>3</v>
      </c>
      <c r="B11" s="132" t="s">
        <v>57</v>
      </c>
      <c r="C11" s="32"/>
      <c r="D11" s="44"/>
      <c r="E11" s="89"/>
      <c r="F11" s="41"/>
      <c r="G11" s="40"/>
      <c r="H11" s="49"/>
      <c r="I11" s="50"/>
      <c r="J11" s="140">
        <f>SUM(C11:G11)</f>
        <v>0</v>
      </c>
      <c r="K11" s="143"/>
    </row>
    <row r="12" spans="1:11" ht="15.75" customHeight="1">
      <c r="A12" s="148"/>
      <c r="B12" s="133"/>
      <c r="C12" s="33"/>
      <c r="D12" s="34"/>
      <c r="E12" s="86"/>
      <c r="F12" s="35"/>
      <c r="G12" s="42"/>
      <c r="H12" s="51">
        <f>SUBTOTAL(9,C12:G12)</f>
        <v>0</v>
      </c>
      <c r="I12" s="52">
        <f>SUM(H12-I13)</f>
        <v>0</v>
      </c>
      <c r="J12" s="139"/>
      <c r="K12" s="144"/>
    </row>
    <row r="13" spans="1:11" ht="16.5" customHeight="1">
      <c r="A13" s="149"/>
      <c r="B13" s="134"/>
      <c r="C13" s="45"/>
      <c r="D13" s="38"/>
      <c r="E13" s="88"/>
      <c r="F13" s="39"/>
      <c r="G13" s="43"/>
      <c r="H13" s="53"/>
      <c r="I13" s="54">
        <f>SUBTOTAL(9,C13:G13)</f>
        <v>0</v>
      </c>
      <c r="J13" s="141"/>
      <c r="K13" s="145"/>
    </row>
    <row r="14" spans="1:11" ht="16.5" customHeight="1">
      <c r="A14" s="150">
        <v>4</v>
      </c>
      <c r="B14" s="132" t="s">
        <v>40</v>
      </c>
      <c r="C14" s="32"/>
      <c r="D14" s="32"/>
      <c r="E14" s="32"/>
      <c r="F14" s="89"/>
      <c r="G14" s="40"/>
      <c r="H14" s="49"/>
      <c r="I14" s="50"/>
      <c r="J14" s="140">
        <f>SUM(C14:G14)</f>
        <v>0</v>
      </c>
      <c r="K14" s="143"/>
    </row>
    <row r="15" spans="1:11" ht="16.5" customHeight="1">
      <c r="A15" s="148"/>
      <c r="B15" s="133"/>
      <c r="C15" s="33"/>
      <c r="D15" s="33"/>
      <c r="E15" s="33"/>
      <c r="F15" s="86"/>
      <c r="G15" s="42"/>
      <c r="H15" s="51">
        <f>SUBTOTAL(9,C15:G15)</f>
        <v>0</v>
      </c>
      <c r="I15" s="52">
        <f>SUM(H15-I16)</f>
        <v>0</v>
      </c>
      <c r="J15" s="139"/>
      <c r="K15" s="144"/>
    </row>
    <row r="16" spans="1:11" ht="16.5" customHeight="1">
      <c r="A16" s="149"/>
      <c r="B16" s="134"/>
      <c r="C16" s="45"/>
      <c r="D16" s="45"/>
      <c r="E16" s="45"/>
      <c r="F16" s="88"/>
      <c r="G16" s="43"/>
      <c r="H16" s="53"/>
      <c r="I16" s="54">
        <f>SUBTOTAL(9,C16:G16)</f>
        <v>0</v>
      </c>
      <c r="J16" s="141"/>
      <c r="K16" s="145"/>
    </row>
    <row r="17" spans="1:11" ht="15.75">
      <c r="A17" s="150">
        <v>5</v>
      </c>
      <c r="B17" s="133" t="s">
        <v>18</v>
      </c>
      <c r="C17" s="32"/>
      <c r="D17" s="44"/>
      <c r="E17" s="44"/>
      <c r="F17" s="44"/>
      <c r="G17" s="89"/>
      <c r="H17" s="49"/>
      <c r="I17" s="50"/>
      <c r="J17" s="140">
        <f>SUM(C17:G17)</f>
        <v>0</v>
      </c>
      <c r="K17" s="143"/>
    </row>
    <row r="18" spans="1:11" ht="15">
      <c r="A18" s="148"/>
      <c r="B18" s="133"/>
      <c r="C18" s="33"/>
      <c r="D18" s="34"/>
      <c r="E18" s="34"/>
      <c r="F18" s="34"/>
      <c r="G18" s="86"/>
      <c r="H18" s="51">
        <f>SUBTOTAL(9,C18:G18)</f>
        <v>0</v>
      </c>
      <c r="I18" s="52">
        <f>SUM(H18-I19)</f>
        <v>0</v>
      </c>
      <c r="J18" s="139"/>
      <c r="K18" s="144"/>
    </row>
    <row r="19" spans="1:11" ht="15.75" thickBot="1">
      <c r="A19" s="151"/>
      <c r="B19" s="135"/>
      <c r="C19" s="46"/>
      <c r="D19" s="47"/>
      <c r="E19" s="47"/>
      <c r="F19" s="47"/>
      <c r="G19" s="87"/>
      <c r="H19" s="55"/>
      <c r="I19" s="56">
        <f>SUBTOTAL(109,C19:G19)</f>
        <v>0</v>
      </c>
      <c r="J19" s="142"/>
      <c r="K19" s="146"/>
    </row>
    <row r="20" spans="1:11" ht="15.75">
      <c r="A20" s="21"/>
      <c r="B20" s="21"/>
      <c r="C20" s="21"/>
      <c r="D20" s="21"/>
      <c r="E20" s="21"/>
      <c r="F20" s="21"/>
      <c r="G20" s="64" t="str">
        <f>IF(H20&lt;&gt;I20,"! Väravate vahe ei ole õige. Andmete sisestus pooleli või tulemused sisestatud valesti =&gt;&gt;"," ")</f>
        <v> </v>
      </c>
      <c r="H20" s="57">
        <f>SUM(H6:H19)</f>
        <v>0</v>
      </c>
      <c r="I20" s="57">
        <f>I7+I10+I13+I16+I19</f>
        <v>0</v>
      </c>
      <c r="K20" s="21"/>
    </row>
  </sheetData>
  <sheetProtection/>
  <mergeCells count="21">
    <mergeCell ref="H4:I4"/>
    <mergeCell ref="A5:A7"/>
    <mergeCell ref="B5:B7"/>
    <mergeCell ref="J5:J7"/>
    <mergeCell ref="K5:K7"/>
    <mergeCell ref="J17:J19"/>
    <mergeCell ref="B8:B10"/>
    <mergeCell ref="A14:A16"/>
    <mergeCell ref="K8:K10"/>
    <mergeCell ref="J14:J16"/>
    <mergeCell ref="K14:K16"/>
    <mergeCell ref="K17:K19"/>
    <mergeCell ref="A11:A13"/>
    <mergeCell ref="B11:B13"/>
    <mergeCell ref="J11:J13"/>
    <mergeCell ref="K11:K13"/>
    <mergeCell ref="A8:A10"/>
    <mergeCell ref="B14:B16"/>
    <mergeCell ref="J8:J10"/>
    <mergeCell ref="A17:A19"/>
    <mergeCell ref="B17:B19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8" width="8.7109375" style="0" customWidth="1"/>
    <col min="9" max="9" width="6.140625" style="0" customWidth="1"/>
    <col min="10" max="10" width="8.7109375" style="0" customWidth="1"/>
    <col min="11" max="11" width="10.421875" style="0" bestFit="1" customWidth="1"/>
    <col min="12" max="12" width="10.421875" style="0" customWidth="1"/>
  </cols>
  <sheetData>
    <row r="1" spans="1:12" ht="23.25">
      <c r="A1" s="15"/>
      <c r="B1" s="65" t="s">
        <v>11</v>
      </c>
      <c r="C1" s="17"/>
      <c r="D1" s="17"/>
      <c r="E1" s="17"/>
      <c r="F1" s="17"/>
      <c r="G1" s="17"/>
      <c r="H1" s="17"/>
      <c r="L1" s="1"/>
    </row>
    <row r="2" spans="1:11" ht="25.5" customHeight="1">
      <c r="A2" s="18"/>
      <c r="B2" s="66" t="s">
        <v>54</v>
      </c>
      <c r="C2" s="48"/>
      <c r="D2" s="16"/>
      <c r="E2" s="66" t="s">
        <v>41</v>
      </c>
      <c r="H2" s="67"/>
      <c r="I2" s="67"/>
      <c r="J2" s="68" t="s">
        <v>55</v>
      </c>
      <c r="K2" s="69" t="s">
        <v>53</v>
      </c>
    </row>
    <row r="3" spans="1:12" ht="15" thickBot="1">
      <c r="A3" s="1"/>
      <c r="E3" s="19"/>
      <c r="F3" s="19"/>
      <c r="G3" s="19"/>
      <c r="K3" s="1"/>
      <c r="L3" s="1"/>
    </row>
    <row r="4" spans="1:12" ht="25.5" customHeight="1" thickBot="1">
      <c r="A4" s="58"/>
      <c r="B4" s="63" t="s">
        <v>7</v>
      </c>
      <c r="C4" s="59">
        <v>1</v>
      </c>
      <c r="D4" s="60">
        <v>2</v>
      </c>
      <c r="E4" s="60">
        <v>3</v>
      </c>
      <c r="F4" s="60">
        <v>4</v>
      </c>
      <c r="G4" s="60">
        <v>5</v>
      </c>
      <c r="H4" s="60">
        <v>6</v>
      </c>
      <c r="I4" s="136" t="s">
        <v>8</v>
      </c>
      <c r="J4" s="137"/>
      <c r="K4" s="61" t="s">
        <v>9</v>
      </c>
      <c r="L4" s="62" t="s">
        <v>10</v>
      </c>
    </row>
    <row r="5" spans="1:12" ht="16.5" thickTop="1">
      <c r="A5" s="147">
        <v>1</v>
      </c>
      <c r="B5" s="133"/>
      <c r="C5" s="85"/>
      <c r="D5" s="32"/>
      <c r="E5" s="32"/>
      <c r="F5" s="32"/>
      <c r="G5" s="32"/>
      <c r="H5" s="32"/>
      <c r="I5" s="49"/>
      <c r="J5" s="50"/>
      <c r="K5" s="138">
        <f>SUM(C5:H5)</f>
        <v>0</v>
      </c>
      <c r="L5" s="152"/>
    </row>
    <row r="6" spans="1:12" ht="15.75" customHeight="1">
      <c r="A6" s="148"/>
      <c r="B6" s="133"/>
      <c r="C6" s="86"/>
      <c r="D6" s="33"/>
      <c r="E6" s="34"/>
      <c r="F6" s="34"/>
      <c r="G6" s="35"/>
      <c r="H6" s="36"/>
      <c r="I6" s="51">
        <f>SUBTOTAL(9,C6:H6)</f>
        <v>0</v>
      </c>
      <c r="J6" s="52">
        <f>SUM(I6-J7)</f>
        <v>0</v>
      </c>
      <c r="K6" s="139"/>
      <c r="L6" s="144"/>
    </row>
    <row r="7" spans="1:12" ht="16.5" customHeight="1">
      <c r="A7" s="149"/>
      <c r="B7" s="133"/>
      <c r="C7" s="88"/>
      <c r="D7" s="36"/>
      <c r="E7" s="38"/>
      <c r="F7" s="38"/>
      <c r="G7" s="39"/>
      <c r="H7" s="37"/>
      <c r="I7" s="53"/>
      <c r="J7" s="54">
        <f>SUBTOTAL(9,C7:H7)</f>
        <v>0</v>
      </c>
      <c r="K7" s="139"/>
      <c r="L7" s="145"/>
    </row>
    <row r="8" spans="1:12" ht="15.75">
      <c r="A8" s="150">
        <v>2</v>
      </c>
      <c r="B8" s="132"/>
      <c r="C8" s="40"/>
      <c r="D8" s="89"/>
      <c r="E8" s="40"/>
      <c r="F8" s="41"/>
      <c r="G8" s="41"/>
      <c r="H8" s="40"/>
      <c r="I8" s="49"/>
      <c r="J8" s="50"/>
      <c r="K8" s="140">
        <f>SUM(C8:H8)</f>
        <v>0</v>
      </c>
      <c r="L8" s="143"/>
    </row>
    <row r="9" spans="1:12" ht="15.75" customHeight="1">
      <c r="A9" s="148"/>
      <c r="B9" s="133"/>
      <c r="C9" s="42"/>
      <c r="D9" s="86"/>
      <c r="E9" s="42"/>
      <c r="F9" s="35"/>
      <c r="G9" s="35"/>
      <c r="H9" s="42"/>
      <c r="I9" s="51">
        <f>SUBTOTAL(9,C9:H9)</f>
        <v>0</v>
      </c>
      <c r="J9" s="52">
        <f>SUM(I9-J10)</f>
        <v>0</v>
      </c>
      <c r="K9" s="139"/>
      <c r="L9" s="144"/>
    </row>
    <row r="10" spans="1:12" ht="16.5" customHeight="1">
      <c r="A10" s="149"/>
      <c r="B10" s="134"/>
      <c r="C10" s="43"/>
      <c r="D10" s="88"/>
      <c r="E10" s="42"/>
      <c r="F10" s="39"/>
      <c r="G10" s="39"/>
      <c r="H10" s="43"/>
      <c r="I10" s="53"/>
      <c r="J10" s="54">
        <f>SUBTOTAL(9,C10:H10)</f>
        <v>0</v>
      </c>
      <c r="K10" s="141"/>
      <c r="L10" s="145"/>
    </row>
    <row r="11" spans="1:12" ht="15.75" customHeight="1">
      <c r="A11" s="150">
        <v>3</v>
      </c>
      <c r="B11" s="132"/>
      <c r="C11" s="32"/>
      <c r="D11" s="44"/>
      <c r="E11" s="89"/>
      <c r="F11" s="41"/>
      <c r="G11" s="41"/>
      <c r="H11" s="40"/>
      <c r="I11" s="49"/>
      <c r="J11" s="50"/>
      <c r="K11" s="140">
        <f>SUM(C11:H11)</f>
        <v>0</v>
      </c>
      <c r="L11" s="143"/>
    </row>
    <row r="12" spans="1:12" ht="15.75" customHeight="1">
      <c r="A12" s="148"/>
      <c r="B12" s="133"/>
      <c r="C12" s="33"/>
      <c r="D12" s="34"/>
      <c r="E12" s="86"/>
      <c r="F12" s="35"/>
      <c r="G12" s="35"/>
      <c r="H12" s="42"/>
      <c r="I12" s="51">
        <f>SUBTOTAL(9,C12:H12)</f>
        <v>0</v>
      </c>
      <c r="J12" s="52">
        <f>SUM(I12-J13)</f>
        <v>0</v>
      </c>
      <c r="K12" s="139"/>
      <c r="L12" s="144"/>
    </row>
    <row r="13" spans="1:12" ht="16.5" customHeight="1">
      <c r="A13" s="149"/>
      <c r="B13" s="134"/>
      <c r="C13" s="45"/>
      <c r="D13" s="38"/>
      <c r="E13" s="88"/>
      <c r="F13" s="39"/>
      <c r="G13" s="39"/>
      <c r="H13" s="43"/>
      <c r="I13" s="53"/>
      <c r="J13" s="54">
        <f>SUBTOTAL(9,C13:H13)</f>
        <v>0</v>
      </c>
      <c r="K13" s="141"/>
      <c r="L13" s="145"/>
    </row>
    <row r="14" spans="1:12" ht="16.5" customHeight="1">
      <c r="A14" s="150">
        <v>4</v>
      </c>
      <c r="B14" s="132"/>
      <c r="C14" s="32"/>
      <c r="D14" s="32"/>
      <c r="E14" s="32"/>
      <c r="F14" s="89"/>
      <c r="G14" s="41"/>
      <c r="H14" s="40"/>
      <c r="I14" s="49"/>
      <c r="J14" s="50"/>
      <c r="K14" s="140">
        <f>SUM(C14:H14)</f>
        <v>0</v>
      </c>
      <c r="L14" s="143"/>
    </row>
    <row r="15" spans="1:12" ht="16.5" customHeight="1">
      <c r="A15" s="148"/>
      <c r="B15" s="133"/>
      <c r="C15" s="33"/>
      <c r="D15" s="33"/>
      <c r="E15" s="33"/>
      <c r="F15" s="86"/>
      <c r="G15" s="35"/>
      <c r="H15" s="42"/>
      <c r="I15" s="51">
        <f>SUBTOTAL(9,C15:H15)</f>
        <v>0</v>
      </c>
      <c r="J15" s="52">
        <f>SUM(I15-J16)</f>
        <v>0</v>
      </c>
      <c r="K15" s="139"/>
      <c r="L15" s="144"/>
    </row>
    <row r="16" spans="1:12" ht="16.5" customHeight="1">
      <c r="A16" s="149"/>
      <c r="B16" s="134"/>
      <c r="C16" s="45"/>
      <c r="D16" s="45"/>
      <c r="E16" s="45"/>
      <c r="F16" s="88"/>
      <c r="G16" s="39"/>
      <c r="H16" s="43"/>
      <c r="I16" s="53"/>
      <c r="J16" s="54">
        <f>SUBTOTAL(9,C16:H16)</f>
        <v>0</v>
      </c>
      <c r="K16" s="141"/>
      <c r="L16" s="145"/>
    </row>
    <row r="17" spans="1:12" ht="16.5" customHeight="1">
      <c r="A17" s="150">
        <v>5</v>
      </c>
      <c r="B17" s="132"/>
      <c r="C17" s="32"/>
      <c r="D17" s="32"/>
      <c r="E17" s="32"/>
      <c r="F17" s="41"/>
      <c r="G17" s="89"/>
      <c r="H17" s="40"/>
      <c r="I17" s="49"/>
      <c r="J17" s="50"/>
      <c r="K17" s="140">
        <f>SUM(C17:H17)</f>
        <v>0</v>
      </c>
      <c r="L17" s="143"/>
    </row>
    <row r="18" spans="1:12" ht="16.5" customHeight="1">
      <c r="A18" s="148"/>
      <c r="B18" s="133"/>
      <c r="C18" s="33"/>
      <c r="D18" s="33"/>
      <c r="E18" s="33"/>
      <c r="F18" s="35"/>
      <c r="G18" s="86"/>
      <c r="H18" s="42"/>
      <c r="I18" s="51">
        <f>SUBTOTAL(9,C18:H18)</f>
        <v>0</v>
      </c>
      <c r="J18" s="52">
        <f>SUM(I18-J19)</f>
        <v>0</v>
      </c>
      <c r="K18" s="139"/>
      <c r="L18" s="144"/>
    </row>
    <row r="19" spans="1:12" ht="16.5" customHeight="1">
      <c r="A19" s="149"/>
      <c r="B19" s="134"/>
      <c r="C19" s="45"/>
      <c r="D19" s="45"/>
      <c r="E19" s="45"/>
      <c r="F19" s="39"/>
      <c r="G19" s="88"/>
      <c r="H19" s="43"/>
      <c r="I19" s="53"/>
      <c r="J19" s="54">
        <f>SUBTOTAL(9,C19:H19)</f>
        <v>0</v>
      </c>
      <c r="K19" s="141"/>
      <c r="L19" s="145"/>
    </row>
    <row r="20" spans="1:12" ht="15.75">
      <c r="A20" s="150">
        <v>6</v>
      </c>
      <c r="B20" s="133"/>
      <c r="C20" s="32"/>
      <c r="D20" s="44"/>
      <c r="E20" s="44"/>
      <c r="F20" s="44"/>
      <c r="G20" s="44"/>
      <c r="H20" s="89"/>
      <c r="I20" s="49"/>
      <c r="J20" s="50"/>
      <c r="K20" s="140">
        <f>SUM(C20:H20)</f>
        <v>0</v>
      </c>
      <c r="L20" s="143"/>
    </row>
    <row r="21" spans="1:12" ht="15">
      <c r="A21" s="148"/>
      <c r="B21" s="133"/>
      <c r="C21" s="33"/>
      <c r="D21" s="34"/>
      <c r="E21" s="34"/>
      <c r="F21" s="34"/>
      <c r="G21" s="34"/>
      <c r="H21" s="86"/>
      <c r="I21" s="51">
        <f>SUBTOTAL(9,C21:H21)</f>
        <v>0</v>
      </c>
      <c r="J21" s="52">
        <f>SUM(I21-J22)</f>
        <v>0</v>
      </c>
      <c r="K21" s="139"/>
      <c r="L21" s="144"/>
    </row>
    <row r="22" spans="1:12" ht="15.75" thickBot="1">
      <c r="A22" s="151"/>
      <c r="B22" s="135"/>
      <c r="C22" s="46"/>
      <c r="D22" s="47"/>
      <c r="E22" s="47"/>
      <c r="F22" s="47"/>
      <c r="G22" s="47"/>
      <c r="H22" s="87"/>
      <c r="I22" s="55"/>
      <c r="J22" s="56">
        <f>SUBTOTAL(109,C22:H22)</f>
        <v>0</v>
      </c>
      <c r="K22" s="142"/>
      <c r="L22" s="146"/>
    </row>
    <row r="23" spans="1:12" ht="15.75">
      <c r="A23" s="21"/>
      <c r="B23" s="21"/>
      <c r="C23" s="21"/>
      <c r="D23" s="21"/>
      <c r="E23" s="21"/>
      <c r="F23" s="21"/>
      <c r="G23" s="21"/>
      <c r="H23" s="64" t="str">
        <f>IF(I23&lt;&gt;J23,"! Väravate vahe ei ole õige. Andmete sisestus pooleli või tulemused sisestatud valesti =&gt;&gt;"," ")</f>
        <v> </v>
      </c>
      <c r="I23" s="57">
        <f>SUM(I6:I22)</f>
        <v>0</v>
      </c>
      <c r="J23" s="57">
        <f>J7+J10+J13+J16+J19+J22</f>
        <v>0</v>
      </c>
      <c r="L23" s="21"/>
    </row>
  </sheetData>
  <sheetProtection/>
  <mergeCells count="25">
    <mergeCell ref="I4:J4"/>
    <mergeCell ref="A5:A7"/>
    <mergeCell ref="B5:B7"/>
    <mergeCell ref="K5:K7"/>
    <mergeCell ref="L5:L7"/>
    <mergeCell ref="A8:A10"/>
    <mergeCell ref="B8:B10"/>
    <mergeCell ref="K8:K10"/>
    <mergeCell ref="L8:L10"/>
    <mergeCell ref="A11:A13"/>
    <mergeCell ref="B11:B13"/>
    <mergeCell ref="K11:K13"/>
    <mergeCell ref="L11:L13"/>
    <mergeCell ref="A14:A16"/>
    <mergeCell ref="B14:B16"/>
    <mergeCell ref="K14:K16"/>
    <mergeCell ref="L14:L16"/>
    <mergeCell ref="A17:A19"/>
    <mergeCell ref="B17:B19"/>
    <mergeCell ref="K17:K19"/>
    <mergeCell ref="L17:L19"/>
    <mergeCell ref="A20:A22"/>
    <mergeCell ref="B20:B22"/>
    <mergeCell ref="K20:K22"/>
    <mergeCell ref="L20:L22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6" width="8.7109375" style="0" customWidth="1"/>
    <col min="7" max="7" width="6.140625" style="0" customWidth="1"/>
    <col min="8" max="8" width="8.7109375" style="0" customWidth="1"/>
    <col min="9" max="9" width="10.421875" style="0" bestFit="1" customWidth="1"/>
    <col min="10" max="10" width="10.421875" style="0" customWidth="1"/>
  </cols>
  <sheetData>
    <row r="1" spans="1:10" ht="23.25">
      <c r="A1" s="15"/>
      <c r="B1" s="65" t="s">
        <v>11</v>
      </c>
      <c r="C1" s="17"/>
      <c r="D1" s="17"/>
      <c r="E1" s="17"/>
      <c r="F1" s="17"/>
      <c r="J1" s="1"/>
    </row>
    <row r="2" spans="1:7" ht="25.5" customHeight="1">
      <c r="A2" s="18"/>
      <c r="B2" s="66" t="s">
        <v>54</v>
      </c>
      <c r="C2" s="48"/>
      <c r="D2" s="16"/>
      <c r="E2" s="116" t="s">
        <v>56</v>
      </c>
      <c r="G2" s="67"/>
    </row>
    <row r="3" spans="1:10" ht="19.5" thickBot="1">
      <c r="A3" s="1"/>
      <c r="E3" s="19"/>
      <c r="H3" s="68" t="s">
        <v>55</v>
      </c>
      <c r="I3" s="69" t="s">
        <v>53</v>
      </c>
      <c r="J3" s="1"/>
    </row>
    <row r="4" spans="1:10" ht="25.5" customHeight="1" thickBot="1">
      <c r="A4" s="58"/>
      <c r="B4" s="63" t="s">
        <v>7</v>
      </c>
      <c r="C4" s="59">
        <v>1</v>
      </c>
      <c r="D4" s="60">
        <v>2</v>
      </c>
      <c r="E4" s="60">
        <v>3</v>
      </c>
      <c r="F4" s="60">
        <v>4</v>
      </c>
      <c r="G4" s="136" t="s">
        <v>8</v>
      </c>
      <c r="H4" s="137"/>
      <c r="I4" s="61" t="s">
        <v>9</v>
      </c>
      <c r="J4" s="62" t="s">
        <v>10</v>
      </c>
    </row>
    <row r="5" spans="1:10" ht="16.5" thickTop="1">
      <c r="A5" s="147">
        <v>1</v>
      </c>
      <c r="B5" s="133"/>
      <c r="C5" s="85"/>
      <c r="D5" s="32"/>
      <c r="E5" s="32"/>
      <c r="F5" s="32"/>
      <c r="G5" s="49"/>
      <c r="H5" s="50"/>
      <c r="I5" s="138">
        <f>SUM(C5:F5)</f>
        <v>0</v>
      </c>
      <c r="J5" s="152"/>
    </row>
    <row r="6" spans="1:10" ht="15.75" customHeight="1">
      <c r="A6" s="148"/>
      <c r="B6" s="133"/>
      <c r="C6" s="86"/>
      <c r="D6" s="33"/>
      <c r="E6" s="35"/>
      <c r="F6" s="36"/>
      <c r="G6" s="51">
        <f>SUBTOTAL(9,C6:F6)</f>
        <v>0</v>
      </c>
      <c r="H6" s="52">
        <f>SUM(G6-H7)</f>
        <v>0</v>
      </c>
      <c r="I6" s="139"/>
      <c r="J6" s="144"/>
    </row>
    <row r="7" spans="1:10" ht="16.5" customHeight="1">
      <c r="A7" s="149"/>
      <c r="B7" s="133"/>
      <c r="C7" s="88"/>
      <c r="D7" s="36"/>
      <c r="E7" s="39"/>
      <c r="F7" s="37"/>
      <c r="G7" s="53"/>
      <c r="H7" s="54">
        <f>SUBTOTAL(9,C7:F7)</f>
        <v>0</v>
      </c>
      <c r="I7" s="139"/>
      <c r="J7" s="145"/>
    </row>
    <row r="8" spans="1:10" ht="15.75">
      <c r="A8" s="150">
        <v>2</v>
      </c>
      <c r="B8" s="132"/>
      <c r="C8" s="40"/>
      <c r="D8" s="89"/>
      <c r="E8" s="41"/>
      <c r="F8" s="40"/>
      <c r="G8" s="49"/>
      <c r="H8" s="50"/>
      <c r="I8" s="140">
        <f>SUM(C8:F8)</f>
        <v>0</v>
      </c>
      <c r="J8" s="143"/>
    </row>
    <row r="9" spans="1:10" ht="15.75" customHeight="1">
      <c r="A9" s="148"/>
      <c r="B9" s="133"/>
      <c r="C9" s="42"/>
      <c r="D9" s="86"/>
      <c r="E9" s="35"/>
      <c r="F9" s="42"/>
      <c r="G9" s="51">
        <f>SUBTOTAL(9,C9:F9)</f>
        <v>0</v>
      </c>
      <c r="H9" s="52">
        <f>SUM(G9-H10)</f>
        <v>0</v>
      </c>
      <c r="I9" s="139"/>
      <c r="J9" s="144"/>
    </row>
    <row r="10" spans="1:10" ht="16.5" customHeight="1">
      <c r="A10" s="149"/>
      <c r="B10" s="134"/>
      <c r="C10" s="43"/>
      <c r="D10" s="88"/>
      <c r="E10" s="39"/>
      <c r="F10" s="43"/>
      <c r="G10" s="53"/>
      <c r="H10" s="54">
        <f>SUBTOTAL(9,C10:F10)</f>
        <v>0</v>
      </c>
      <c r="I10" s="141"/>
      <c r="J10" s="145"/>
    </row>
    <row r="11" spans="1:10" ht="16.5" customHeight="1">
      <c r="A11" s="150">
        <v>3</v>
      </c>
      <c r="B11" s="132"/>
      <c r="C11" s="32"/>
      <c r="D11" s="32"/>
      <c r="E11" s="89"/>
      <c r="F11" s="40"/>
      <c r="G11" s="49"/>
      <c r="H11" s="50"/>
      <c r="I11" s="140">
        <f>SUM(C11:F11)</f>
        <v>0</v>
      </c>
      <c r="J11" s="143"/>
    </row>
    <row r="12" spans="1:10" ht="16.5" customHeight="1">
      <c r="A12" s="148"/>
      <c r="B12" s="133"/>
      <c r="C12" s="33"/>
      <c r="D12" s="33"/>
      <c r="E12" s="86"/>
      <c r="F12" s="42"/>
      <c r="G12" s="51">
        <f>SUBTOTAL(9,C12:F12)</f>
        <v>0</v>
      </c>
      <c r="H12" s="52">
        <f>SUM(G12-H13)</f>
        <v>0</v>
      </c>
      <c r="I12" s="139"/>
      <c r="J12" s="144"/>
    </row>
    <row r="13" spans="1:10" ht="16.5" customHeight="1">
      <c r="A13" s="149"/>
      <c r="B13" s="134"/>
      <c r="C13" s="45"/>
      <c r="D13" s="45"/>
      <c r="E13" s="88"/>
      <c r="F13" s="43"/>
      <c r="G13" s="53"/>
      <c r="H13" s="54">
        <f>SUBTOTAL(9,C13:F13)</f>
        <v>0</v>
      </c>
      <c r="I13" s="141"/>
      <c r="J13" s="145"/>
    </row>
    <row r="14" spans="1:10" ht="15.75">
      <c r="A14" s="150">
        <v>4</v>
      </c>
      <c r="B14" s="133"/>
      <c r="C14" s="32"/>
      <c r="D14" s="44"/>
      <c r="E14" s="44"/>
      <c r="F14" s="89"/>
      <c r="G14" s="49"/>
      <c r="H14" s="50"/>
      <c r="I14" s="140">
        <f>SUM(C14:F14)</f>
        <v>0</v>
      </c>
      <c r="J14" s="143"/>
    </row>
    <row r="15" spans="1:10" ht="15">
      <c r="A15" s="148"/>
      <c r="B15" s="133"/>
      <c r="C15" s="33"/>
      <c r="D15" s="34"/>
      <c r="E15" s="34"/>
      <c r="F15" s="86"/>
      <c r="G15" s="51">
        <f>SUBTOTAL(9,C15:F15)</f>
        <v>0</v>
      </c>
      <c r="H15" s="52">
        <f>SUM(G15-H16)</f>
        <v>0</v>
      </c>
      <c r="I15" s="139"/>
      <c r="J15" s="144"/>
    </row>
    <row r="16" spans="1:10" ht="15.75" thickBot="1">
      <c r="A16" s="151"/>
      <c r="B16" s="135"/>
      <c r="C16" s="46"/>
      <c r="D16" s="47"/>
      <c r="E16" s="47"/>
      <c r="F16" s="87"/>
      <c r="G16" s="55"/>
      <c r="H16" s="56">
        <f>SUBTOTAL(109,C16:F16)</f>
        <v>0</v>
      </c>
      <c r="I16" s="142"/>
      <c r="J16" s="146"/>
    </row>
    <row r="17" spans="1:10" ht="15.75">
      <c r="A17" s="21"/>
      <c r="B17" s="21"/>
      <c r="C17" s="21"/>
      <c r="D17" s="21"/>
      <c r="E17" s="21"/>
      <c r="F17" s="64" t="str">
        <f>IF(G17&lt;&gt;H17,"! Väravate vahe ei ole õige. Andmete sisestus pooleli või tulemused sisestatud valesti =&gt;&gt;"," ")</f>
        <v> </v>
      </c>
      <c r="G17" s="57">
        <f>SUM(G6:G16)</f>
        <v>0</v>
      </c>
      <c r="H17" s="57">
        <f>H7+H10+H13+H16</f>
        <v>0</v>
      </c>
      <c r="J17" s="21"/>
    </row>
  </sheetData>
  <sheetProtection/>
  <mergeCells count="17">
    <mergeCell ref="G4:H4"/>
    <mergeCell ref="A5:A7"/>
    <mergeCell ref="B5:B7"/>
    <mergeCell ref="I5:I7"/>
    <mergeCell ref="J5:J7"/>
    <mergeCell ref="A8:A10"/>
    <mergeCell ref="B8:B10"/>
    <mergeCell ref="I8:I10"/>
    <mergeCell ref="J8:J10"/>
    <mergeCell ref="A11:A13"/>
    <mergeCell ref="B11:B13"/>
    <mergeCell ref="I11:I13"/>
    <mergeCell ref="J11:J13"/>
    <mergeCell ref="A14:A16"/>
    <mergeCell ref="B14:B16"/>
    <mergeCell ref="I14:I16"/>
    <mergeCell ref="J14:J16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9"/>
  <sheetViews>
    <sheetView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7" width="9.00390625" style="0" customWidth="1"/>
    <col min="11" max="11" width="1.7109375" style="0" customWidth="1"/>
    <col min="12" max="12" width="4.28125" style="0" customWidth="1"/>
    <col min="13" max="13" width="21.57421875" style="0" customWidth="1"/>
  </cols>
  <sheetData>
    <row r="1" spans="1:23" ht="18.75">
      <c r="A1" s="65" t="s">
        <v>11</v>
      </c>
      <c r="C1" s="17"/>
      <c r="D1" s="17"/>
      <c r="E1" s="17"/>
      <c r="F1" s="17"/>
      <c r="G1" s="17"/>
      <c r="L1" s="65" t="s">
        <v>11</v>
      </c>
      <c r="N1" s="17"/>
      <c r="O1" s="17"/>
      <c r="P1" s="17"/>
      <c r="Q1" s="17"/>
      <c r="R1" s="17"/>
      <c r="S1" s="17"/>
      <c r="W1" s="1"/>
    </row>
    <row r="2" spans="1:21" ht="18.75">
      <c r="A2" s="66" t="s">
        <v>54</v>
      </c>
      <c r="C2" s="48"/>
      <c r="D2" s="66" t="s">
        <v>37</v>
      </c>
      <c r="G2" s="67"/>
      <c r="H2" s="68" t="s">
        <v>55</v>
      </c>
      <c r="I2" s="69" t="s">
        <v>53</v>
      </c>
      <c r="L2" s="66" t="s">
        <v>54</v>
      </c>
      <c r="N2" s="48"/>
      <c r="O2" s="16"/>
      <c r="P2" s="66" t="s">
        <v>41</v>
      </c>
      <c r="S2" s="67"/>
      <c r="T2" s="68" t="s">
        <v>55</v>
      </c>
      <c r="U2" s="69" t="s">
        <v>53</v>
      </c>
    </row>
    <row r="3" spans="1:22" ht="15" thickBot="1">
      <c r="A3" s="1"/>
      <c r="E3" s="19"/>
      <c r="F3" s="19"/>
      <c r="I3" s="1"/>
      <c r="J3" s="1"/>
      <c r="L3" s="1"/>
      <c r="P3" s="19"/>
      <c r="Q3" s="19"/>
      <c r="R3" s="19"/>
      <c r="U3" s="1"/>
      <c r="V3" s="1"/>
    </row>
    <row r="4" spans="1:22" ht="16.5" thickBot="1">
      <c r="A4" s="58"/>
      <c r="B4" s="63" t="s">
        <v>7</v>
      </c>
      <c r="C4" s="59">
        <v>1</v>
      </c>
      <c r="D4" s="60">
        <v>2</v>
      </c>
      <c r="E4" s="60">
        <v>3</v>
      </c>
      <c r="F4" s="60">
        <v>4</v>
      </c>
      <c r="G4" s="60">
        <v>5</v>
      </c>
      <c r="H4" s="125" t="s">
        <v>63</v>
      </c>
      <c r="I4" s="61" t="s">
        <v>9</v>
      </c>
      <c r="J4" s="62" t="s">
        <v>10</v>
      </c>
      <c r="L4" s="58"/>
      <c r="M4" s="63" t="s">
        <v>7</v>
      </c>
      <c r="N4" s="59">
        <v>1</v>
      </c>
      <c r="O4" s="60">
        <v>2</v>
      </c>
      <c r="P4" s="60">
        <v>3</v>
      </c>
      <c r="Q4" s="60">
        <v>4</v>
      </c>
      <c r="R4" s="60">
        <v>5</v>
      </c>
      <c r="S4" s="60">
        <v>6</v>
      </c>
      <c r="T4" s="124" t="s">
        <v>63</v>
      </c>
      <c r="U4" s="61" t="s">
        <v>9</v>
      </c>
      <c r="V4" s="62" t="s">
        <v>10</v>
      </c>
    </row>
    <row r="5" spans="1:22" ht="15.75" customHeight="1" thickTop="1">
      <c r="A5" s="147">
        <v>1</v>
      </c>
      <c r="B5" s="133" t="s">
        <v>38</v>
      </c>
      <c r="C5" s="85"/>
      <c r="D5" s="153"/>
      <c r="E5" s="153"/>
      <c r="F5" s="153"/>
      <c r="G5" s="153"/>
      <c r="H5" s="158"/>
      <c r="I5" s="158"/>
      <c r="J5" s="152"/>
      <c r="L5" s="147">
        <v>1</v>
      </c>
      <c r="M5" s="133"/>
      <c r="N5" s="85"/>
      <c r="O5" s="153"/>
      <c r="P5" s="153"/>
      <c r="Q5" s="153"/>
      <c r="R5" s="153"/>
      <c r="S5" s="153"/>
      <c r="T5" s="153"/>
      <c r="U5" s="138"/>
      <c r="V5" s="152"/>
    </row>
    <row r="6" spans="1:22" ht="15.75" customHeight="1">
      <c r="A6" s="148"/>
      <c r="B6" s="133"/>
      <c r="C6" s="86"/>
      <c r="D6" s="154"/>
      <c r="E6" s="154"/>
      <c r="F6" s="154"/>
      <c r="G6" s="154"/>
      <c r="H6" s="154"/>
      <c r="I6" s="154"/>
      <c r="J6" s="144"/>
      <c r="L6" s="148"/>
      <c r="M6" s="133"/>
      <c r="N6" s="86"/>
      <c r="O6" s="154"/>
      <c r="P6" s="154"/>
      <c r="Q6" s="154"/>
      <c r="R6" s="154"/>
      <c r="S6" s="154"/>
      <c r="T6" s="154"/>
      <c r="U6" s="139"/>
      <c r="V6" s="144"/>
    </row>
    <row r="7" spans="1:22" ht="15.75" customHeight="1">
      <c r="A7" s="149"/>
      <c r="B7" s="133"/>
      <c r="C7" s="88"/>
      <c r="D7" s="155"/>
      <c r="E7" s="155"/>
      <c r="F7" s="155"/>
      <c r="G7" s="155"/>
      <c r="H7" s="154"/>
      <c r="I7" s="154"/>
      <c r="J7" s="145"/>
      <c r="L7" s="149"/>
      <c r="M7" s="133"/>
      <c r="N7" s="88"/>
      <c r="O7" s="155"/>
      <c r="P7" s="155"/>
      <c r="Q7" s="155"/>
      <c r="R7" s="155"/>
      <c r="S7" s="155"/>
      <c r="T7" s="155"/>
      <c r="U7" s="139"/>
      <c r="V7" s="145"/>
    </row>
    <row r="8" spans="1:22" ht="15.75" customHeight="1">
      <c r="A8" s="150">
        <v>2</v>
      </c>
      <c r="B8" s="132" t="s">
        <v>58</v>
      </c>
      <c r="C8" s="153"/>
      <c r="D8" s="89"/>
      <c r="E8" s="153"/>
      <c r="F8" s="153"/>
      <c r="G8" s="153"/>
      <c r="H8" s="153"/>
      <c r="I8" s="153"/>
      <c r="J8" s="143"/>
      <c r="L8" s="150">
        <v>2</v>
      </c>
      <c r="M8" s="132"/>
      <c r="N8" s="153"/>
      <c r="O8" s="89"/>
      <c r="P8" s="153"/>
      <c r="Q8" s="153"/>
      <c r="R8" s="153"/>
      <c r="S8" s="153"/>
      <c r="T8" s="153"/>
      <c r="U8" s="140"/>
      <c r="V8" s="143"/>
    </row>
    <row r="9" spans="1:22" ht="15.75" customHeight="1">
      <c r="A9" s="148"/>
      <c r="B9" s="133"/>
      <c r="C9" s="154"/>
      <c r="D9" s="86"/>
      <c r="E9" s="154"/>
      <c r="F9" s="154"/>
      <c r="G9" s="154"/>
      <c r="H9" s="154"/>
      <c r="I9" s="154"/>
      <c r="J9" s="144"/>
      <c r="L9" s="148"/>
      <c r="M9" s="133"/>
      <c r="N9" s="154"/>
      <c r="O9" s="86"/>
      <c r="P9" s="154"/>
      <c r="Q9" s="154"/>
      <c r="R9" s="154"/>
      <c r="S9" s="154"/>
      <c r="T9" s="154"/>
      <c r="U9" s="139"/>
      <c r="V9" s="144"/>
    </row>
    <row r="10" spans="1:22" ht="15.75" customHeight="1">
      <c r="A10" s="149"/>
      <c r="B10" s="134"/>
      <c r="C10" s="155"/>
      <c r="D10" s="88"/>
      <c r="E10" s="155"/>
      <c r="F10" s="155"/>
      <c r="G10" s="155"/>
      <c r="H10" s="155"/>
      <c r="I10" s="155"/>
      <c r="J10" s="145"/>
      <c r="L10" s="149"/>
      <c r="M10" s="134"/>
      <c r="N10" s="155"/>
      <c r="O10" s="88"/>
      <c r="P10" s="155"/>
      <c r="Q10" s="155"/>
      <c r="R10" s="155"/>
      <c r="S10" s="155"/>
      <c r="T10" s="155"/>
      <c r="U10" s="141"/>
      <c r="V10" s="145"/>
    </row>
    <row r="11" spans="1:22" ht="15.75" customHeight="1">
      <c r="A11" s="150">
        <v>3</v>
      </c>
      <c r="B11" s="132" t="s">
        <v>59</v>
      </c>
      <c r="C11" s="153"/>
      <c r="D11" s="153"/>
      <c r="E11" s="89"/>
      <c r="F11" s="153"/>
      <c r="G11" s="153"/>
      <c r="H11" s="153"/>
      <c r="I11" s="153"/>
      <c r="J11" s="143"/>
      <c r="L11" s="150">
        <v>3</v>
      </c>
      <c r="M11" s="132"/>
      <c r="N11" s="153"/>
      <c r="O11" s="153"/>
      <c r="P11" s="89"/>
      <c r="Q11" s="153"/>
      <c r="R11" s="153"/>
      <c r="S11" s="153"/>
      <c r="T11" s="153"/>
      <c r="U11" s="140"/>
      <c r="V11" s="143"/>
    </row>
    <row r="12" spans="1:22" ht="15.75" customHeight="1">
      <c r="A12" s="148"/>
      <c r="B12" s="133"/>
      <c r="C12" s="154"/>
      <c r="D12" s="154"/>
      <c r="E12" s="86"/>
      <c r="F12" s="154"/>
      <c r="G12" s="154"/>
      <c r="H12" s="154"/>
      <c r="I12" s="154"/>
      <c r="J12" s="144"/>
      <c r="L12" s="148"/>
      <c r="M12" s="133"/>
      <c r="N12" s="154"/>
      <c r="O12" s="154"/>
      <c r="P12" s="86"/>
      <c r="Q12" s="154"/>
      <c r="R12" s="154"/>
      <c r="S12" s="154"/>
      <c r="T12" s="154"/>
      <c r="U12" s="139"/>
      <c r="V12" s="144"/>
    </row>
    <row r="13" spans="1:22" ht="15.75" customHeight="1">
      <c r="A13" s="149"/>
      <c r="B13" s="134"/>
      <c r="C13" s="155"/>
      <c r="D13" s="155"/>
      <c r="E13" s="88"/>
      <c r="F13" s="155"/>
      <c r="G13" s="155"/>
      <c r="H13" s="155"/>
      <c r="I13" s="155"/>
      <c r="J13" s="145"/>
      <c r="L13" s="149"/>
      <c r="M13" s="134"/>
      <c r="N13" s="155"/>
      <c r="O13" s="155"/>
      <c r="P13" s="88"/>
      <c r="Q13" s="155"/>
      <c r="R13" s="155"/>
      <c r="S13" s="155"/>
      <c r="T13" s="155"/>
      <c r="U13" s="141"/>
      <c r="V13" s="145"/>
    </row>
    <row r="14" spans="1:22" ht="15.75" customHeight="1">
      <c r="A14" s="150">
        <v>4</v>
      </c>
      <c r="B14" s="132" t="s">
        <v>60</v>
      </c>
      <c r="C14" s="153"/>
      <c r="D14" s="153"/>
      <c r="E14" s="153"/>
      <c r="F14" s="89"/>
      <c r="G14" s="153"/>
      <c r="H14" s="153"/>
      <c r="I14" s="153"/>
      <c r="J14" s="143"/>
      <c r="L14" s="150">
        <v>4</v>
      </c>
      <c r="M14" s="132"/>
      <c r="N14" s="153"/>
      <c r="O14" s="153"/>
      <c r="P14" s="153"/>
      <c r="Q14" s="89"/>
      <c r="R14" s="153"/>
      <c r="S14" s="153"/>
      <c r="T14" s="153"/>
      <c r="U14" s="140"/>
      <c r="V14" s="143"/>
    </row>
    <row r="15" spans="1:22" ht="15.75" customHeight="1">
      <c r="A15" s="148"/>
      <c r="B15" s="133"/>
      <c r="C15" s="154"/>
      <c r="D15" s="154"/>
      <c r="E15" s="154"/>
      <c r="F15" s="86"/>
      <c r="G15" s="154"/>
      <c r="H15" s="154"/>
      <c r="I15" s="154"/>
      <c r="J15" s="144"/>
      <c r="L15" s="148"/>
      <c r="M15" s="133"/>
      <c r="N15" s="154"/>
      <c r="O15" s="154"/>
      <c r="P15" s="154"/>
      <c r="Q15" s="86"/>
      <c r="R15" s="154"/>
      <c r="S15" s="154"/>
      <c r="T15" s="154"/>
      <c r="U15" s="139"/>
      <c r="V15" s="144"/>
    </row>
    <row r="16" spans="1:22" ht="15.75" customHeight="1">
      <c r="A16" s="149"/>
      <c r="B16" s="134"/>
      <c r="C16" s="155"/>
      <c r="D16" s="155"/>
      <c r="E16" s="155"/>
      <c r="F16" s="88"/>
      <c r="G16" s="155"/>
      <c r="H16" s="155"/>
      <c r="I16" s="155"/>
      <c r="J16" s="145"/>
      <c r="L16" s="149"/>
      <c r="M16" s="134"/>
      <c r="N16" s="155"/>
      <c r="O16" s="155"/>
      <c r="P16" s="155"/>
      <c r="Q16" s="88"/>
      <c r="R16" s="155"/>
      <c r="S16" s="155"/>
      <c r="T16" s="155"/>
      <c r="U16" s="141"/>
      <c r="V16" s="145"/>
    </row>
    <row r="17" spans="1:22" ht="15.75" customHeight="1">
      <c r="A17" s="150">
        <v>5</v>
      </c>
      <c r="B17" s="133" t="s">
        <v>17</v>
      </c>
      <c r="C17" s="140"/>
      <c r="D17" s="153"/>
      <c r="E17" s="153"/>
      <c r="F17" s="153"/>
      <c r="G17" s="89"/>
      <c r="H17" s="153"/>
      <c r="I17" s="153"/>
      <c r="J17" s="143"/>
      <c r="L17" s="150">
        <v>5</v>
      </c>
      <c r="M17" s="132"/>
      <c r="N17" s="153"/>
      <c r="O17" s="153"/>
      <c r="P17" s="153"/>
      <c r="Q17" s="153"/>
      <c r="R17" s="89"/>
      <c r="S17" s="153"/>
      <c r="T17" s="153"/>
      <c r="U17" s="140"/>
      <c r="V17" s="143"/>
    </row>
    <row r="18" spans="1:22" ht="15.75" customHeight="1">
      <c r="A18" s="148"/>
      <c r="B18" s="133"/>
      <c r="C18" s="139"/>
      <c r="D18" s="154"/>
      <c r="E18" s="154"/>
      <c r="F18" s="154"/>
      <c r="G18" s="86"/>
      <c r="H18" s="154"/>
      <c r="I18" s="154"/>
      <c r="J18" s="144"/>
      <c r="L18" s="148"/>
      <c r="M18" s="133"/>
      <c r="N18" s="154"/>
      <c r="O18" s="154"/>
      <c r="P18" s="154"/>
      <c r="Q18" s="154"/>
      <c r="R18" s="86"/>
      <c r="S18" s="154"/>
      <c r="T18" s="154"/>
      <c r="U18" s="139"/>
      <c r="V18" s="144"/>
    </row>
    <row r="19" spans="1:22" ht="15.75" customHeight="1" thickBot="1">
      <c r="A19" s="151"/>
      <c r="B19" s="135"/>
      <c r="C19" s="142"/>
      <c r="D19" s="156"/>
      <c r="E19" s="156"/>
      <c r="F19" s="156"/>
      <c r="G19" s="87"/>
      <c r="H19" s="156"/>
      <c r="I19" s="156"/>
      <c r="J19" s="146"/>
      <c r="L19" s="149"/>
      <c r="M19" s="134"/>
      <c r="N19" s="155"/>
      <c r="O19" s="155"/>
      <c r="P19" s="155"/>
      <c r="Q19" s="155"/>
      <c r="R19" s="88"/>
      <c r="S19" s="155"/>
      <c r="T19" s="155"/>
      <c r="U19" s="141"/>
      <c r="V19" s="145"/>
    </row>
    <row r="20" spans="1:22" ht="15.75" customHeight="1">
      <c r="A20" s="21"/>
      <c r="B20" s="21"/>
      <c r="C20" s="21"/>
      <c r="D20" s="21"/>
      <c r="E20" s="21"/>
      <c r="F20" s="21"/>
      <c r="G20" s="64"/>
      <c r="H20" s="57"/>
      <c r="J20" s="21"/>
      <c r="L20" s="150">
        <v>6</v>
      </c>
      <c r="M20" s="133"/>
      <c r="N20" s="153"/>
      <c r="O20" s="153"/>
      <c r="P20" s="153"/>
      <c r="Q20" s="153"/>
      <c r="R20" s="153"/>
      <c r="S20" s="89"/>
      <c r="T20" s="153"/>
      <c r="U20" s="140"/>
      <c r="V20" s="143"/>
    </row>
    <row r="21" spans="1:22" ht="15.75" customHeight="1">
      <c r="A21" s="21"/>
      <c r="C21" s="21"/>
      <c r="D21" s="21"/>
      <c r="E21" s="21"/>
      <c r="F21" s="21"/>
      <c r="G21" s="64"/>
      <c r="H21" s="57"/>
      <c r="J21" s="21"/>
      <c r="L21" s="148"/>
      <c r="M21" s="133"/>
      <c r="N21" s="154"/>
      <c r="O21" s="154"/>
      <c r="P21" s="154"/>
      <c r="Q21" s="154"/>
      <c r="R21" s="154"/>
      <c r="S21" s="86"/>
      <c r="T21" s="154"/>
      <c r="U21" s="139"/>
      <c r="V21" s="144"/>
    </row>
    <row r="22" spans="1:22" ht="15.75" customHeight="1" thickBot="1">
      <c r="A22" s="21"/>
      <c r="B22" s="21"/>
      <c r="C22" s="21"/>
      <c r="D22" s="21"/>
      <c r="E22" s="21"/>
      <c r="F22" s="21"/>
      <c r="G22" s="64"/>
      <c r="H22" s="57"/>
      <c r="J22" s="21"/>
      <c r="L22" s="151"/>
      <c r="M22" s="135"/>
      <c r="N22" s="156"/>
      <c r="O22" s="156"/>
      <c r="P22" s="156"/>
      <c r="Q22" s="156"/>
      <c r="R22" s="156"/>
      <c r="S22" s="87"/>
      <c r="T22" s="156"/>
      <c r="U22" s="142"/>
      <c r="V22" s="146"/>
    </row>
    <row r="23" spans="1:10" ht="15.75">
      <c r="A23" s="21"/>
      <c r="B23" s="21"/>
      <c r="C23" s="21"/>
      <c r="D23" s="21"/>
      <c r="E23" s="21"/>
      <c r="F23" s="21"/>
      <c r="G23" s="64"/>
      <c r="H23" s="57"/>
      <c r="J23" s="21"/>
    </row>
    <row r="24" spans="1:10" ht="15.75">
      <c r="A24" s="21"/>
      <c r="B24" s="21"/>
      <c r="C24" s="21"/>
      <c r="D24" s="21"/>
      <c r="E24" s="21"/>
      <c r="F24" s="21"/>
      <c r="G24" s="64"/>
      <c r="H24" s="57"/>
      <c r="J24" s="21"/>
    </row>
    <row r="26" spans="1:21" ht="18.75">
      <c r="A26" s="65" t="s">
        <v>11</v>
      </c>
      <c r="C26" s="17"/>
      <c r="D26" s="17"/>
      <c r="E26" s="17"/>
      <c r="F26" s="17"/>
      <c r="G26" s="17"/>
      <c r="J26" s="1"/>
      <c r="L26" s="65" t="s">
        <v>11</v>
      </c>
      <c r="N26" s="17"/>
      <c r="O26" s="17"/>
      <c r="P26" s="17"/>
      <c r="Q26" s="17"/>
      <c r="U26" s="1"/>
    </row>
    <row r="27" spans="1:20" ht="18.75" customHeight="1">
      <c r="A27" s="66" t="s">
        <v>54</v>
      </c>
      <c r="C27" s="48"/>
      <c r="D27" s="66" t="s">
        <v>39</v>
      </c>
      <c r="G27" s="67"/>
      <c r="H27" s="68" t="s">
        <v>55</v>
      </c>
      <c r="I27" s="69" t="s">
        <v>53</v>
      </c>
      <c r="L27" s="66" t="s">
        <v>54</v>
      </c>
      <c r="N27" s="48"/>
      <c r="O27" s="116" t="s">
        <v>56</v>
      </c>
      <c r="R27" s="67"/>
      <c r="S27" s="68" t="s">
        <v>55</v>
      </c>
      <c r="T27" s="69" t="s">
        <v>53</v>
      </c>
    </row>
    <row r="28" spans="1:21" ht="19.5" customHeight="1" thickBot="1">
      <c r="A28" s="1"/>
      <c r="E28" s="19"/>
      <c r="F28" s="19"/>
      <c r="I28" s="1"/>
      <c r="J28" s="1"/>
      <c r="L28" s="1"/>
      <c r="P28" s="19"/>
      <c r="U28" s="1"/>
    </row>
    <row r="29" spans="1:20" ht="16.5" customHeight="1" thickBot="1">
      <c r="A29" s="58"/>
      <c r="B29" s="63" t="s">
        <v>7</v>
      </c>
      <c r="C29" s="59">
        <v>1</v>
      </c>
      <c r="D29" s="60">
        <v>2</v>
      </c>
      <c r="E29" s="60">
        <v>3</v>
      </c>
      <c r="F29" s="60">
        <v>4</v>
      </c>
      <c r="G29" s="126">
        <v>5</v>
      </c>
      <c r="H29" s="127" t="s">
        <v>63</v>
      </c>
      <c r="I29" s="61" t="s">
        <v>9</v>
      </c>
      <c r="J29" s="62" t="s">
        <v>10</v>
      </c>
      <c r="L29" s="58"/>
      <c r="M29" s="63" t="s">
        <v>7</v>
      </c>
      <c r="N29" s="59">
        <v>1</v>
      </c>
      <c r="O29" s="60">
        <v>2</v>
      </c>
      <c r="P29" s="60">
        <v>3</v>
      </c>
      <c r="Q29" s="60">
        <v>4</v>
      </c>
      <c r="R29" s="124" t="s">
        <v>63</v>
      </c>
      <c r="S29" s="61" t="s">
        <v>9</v>
      </c>
      <c r="T29" s="62" t="s">
        <v>10</v>
      </c>
    </row>
    <row r="30" spans="1:20" ht="16.5" customHeight="1" thickTop="1">
      <c r="A30" s="147">
        <v>1</v>
      </c>
      <c r="B30" s="157" t="s">
        <v>23</v>
      </c>
      <c r="C30" s="159"/>
      <c r="D30" s="153"/>
      <c r="E30" s="153"/>
      <c r="F30" s="153"/>
      <c r="G30" s="153"/>
      <c r="H30" s="138"/>
      <c r="I30" s="138"/>
      <c r="J30" s="152"/>
      <c r="L30" s="147">
        <v>1</v>
      </c>
      <c r="M30" s="133"/>
      <c r="N30" s="85"/>
      <c r="O30" s="153"/>
      <c r="P30" s="153"/>
      <c r="Q30" s="153"/>
      <c r="R30" s="153"/>
      <c r="S30" s="138"/>
      <c r="T30" s="152"/>
    </row>
    <row r="31" spans="1:20" ht="15" customHeight="1">
      <c r="A31" s="148"/>
      <c r="B31" s="133"/>
      <c r="C31" s="160"/>
      <c r="D31" s="154"/>
      <c r="E31" s="154"/>
      <c r="F31" s="154"/>
      <c r="G31" s="154"/>
      <c r="H31" s="139"/>
      <c r="I31" s="139"/>
      <c r="J31" s="144"/>
      <c r="L31" s="148"/>
      <c r="M31" s="133"/>
      <c r="N31" s="86"/>
      <c r="O31" s="154"/>
      <c r="P31" s="154"/>
      <c r="Q31" s="154"/>
      <c r="R31" s="154"/>
      <c r="S31" s="139"/>
      <c r="T31" s="144"/>
    </row>
    <row r="32" spans="1:20" ht="15.75" customHeight="1">
      <c r="A32" s="149"/>
      <c r="B32" s="134"/>
      <c r="C32" s="161"/>
      <c r="D32" s="155"/>
      <c r="E32" s="155"/>
      <c r="F32" s="155"/>
      <c r="G32" s="155"/>
      <c r="H32" s="139"/>
      <c r="I32" s="141"/>
      <c r="J32" s="145"/>
      <c r="L32" s="149"/>
      <c r="M32" s="133"/>
      <c r="N32" s="88"/>
      <c r="O32" s="155"/>
      <c r="P32" s="155"/>
      <c r="Q32" s="155"/>
      <c r="R32" s="155"/>
      <c r="S32" s="139"/>
      <c r="T32" s="145"/>
    </row>
    <row r="33" spans="1:20" ht="15.75" customHeight="1">
      <c r="A33" s="150">
        <v>2</v>
      </c>
      <c r="B33" s="132" t="s">
        <v>61</v>
      </c>
      <c r="C33" s="153"/>
      <c r="D33" s="162"/>
      <c r="E33" s="153"/>
      <c r="F33" s="153"/>
      <c r="G33" s="153"/>
      <c r="H33" s="140"/>
      <c r="I33" s="140"/>
      <c r="J33" s="143"/>
      <c r="L33" s="150">
        <v>2</v>
      </c>
      <c r="M33" s="132"/>
      <c r="N33" s="153"/>
      <c r="O33" s="89"/>
      <c r="P33" s="153"/>
      <c r="Q33" s="153"/>
      <c r="R33" s="153"/>
      <c r="S33" s="140"/>
      <c r="T33" s="143"/>
    </row>
    <row r="34" spans="1:20" ht="15" customHeight="1">
      <c r="A34" s="148"/>
      <c r="B34" s="133"/>
      <c r="C34" s="154"/>
      <c r="D34" s="160"/>
      <c r="E34" s="154"/>
      <c r="F34" s="154"/>
      <c r="G34" s="154"/>
      <c r="H34" s="139"/>
      <c r="I34" s="139"/>
      <c r="J34" s="144"/>
      <c r="L34" s="148"/>
      <c r="M34" s="133"/>
      <c r="N34" s="154"/>
      <c r="O34" s="86"/>
      <c r="P34" s="154"/>
      <c r="Q34" s="154"/>
      <c r="R34" s="154"/>
      <c r="S34" s="139"/>
      <c r="T34" s="144"/>
    </row>
    <row r="35" spans="1:20" ht="15.75" customHeight="1">
      <c r="A35" s="149"/>
      <c r="B35" s="134"/>
      <c r="C35" s="155"/>
      <c r="D35" s="161"/>
      <c r="E35" s="155"/>
      <c r="F35" s="155"/>
      <c r="G35" s="155"/>
      <c r="H35" s="141"/>
      <c r="I35" s="141"/>
      <c r="J35" s="145"/>
      <c r="L35" s="149"/>
      <c r="M35" s="134"/>
      <c r="N35" s="155"/>
      <c r="O35" s="88"/>
      <c r="P35" s="155"/>
      <c r="Q35" s="155"/>
      <c r="R35" s="155"/>
      <c r="S35" s="141"/>
      <c r="T35" s="145"/>
    </row>
    <row r="36" spans="1:20" ht="15.75" customHeight="1">
      <c r="A36" s="150">
        <v>3</v>
      </c>
      <c r="B36" s="132" t="s">
        <v>57</v>
      </c>
      <c r="C36" s="153"/>
      <c r="D36" s="153"/>
      <c r="E36" s="162"/>
      <c r="F36" s="153"/>
      <c r="G36" s="153"/>
      <c r="H36" s="140"/>
      <c r="I36" s="140"/>
      <c r="J36" s="143"/>
      <c r="L36" s="150">
        <v>3</v>
      </c>
      <c r="M36" s="132"/>
      <c r="N36" s="153"/>
      <c r="O36" s="153"/>
      <c r="P36" s="89"/>
      <c r="Q36" s="153"/>
      <c r="R36" s="153"/>
      <c r="S36" s="140"/>
      <c r="T36" s="143"/>
    </row>
    <row r="37" spans="1:20" ht="15" customHeight="1">
      <c r="A37" s="148"/>
      <c r="B37" s="133"/>
      <c r="C37" s="154"/>
      <c r="D37" s="154"/>
      <c r="E37" s="160"/>
      <c r="F37" s="154"/>
      <c r="G37" s="154"/>
      <c r="H37" s="139"/>
      <c r="I37" s="139"/>
      <c r="J37" s="144"/>
      <c r="L37" s="148"/>
      <c r="M37" s="133"/>
      <c r="N37" s="154"/>
      <c r="O37" s="154"/>
      <c r="P37" s="86"/>
      <c r="Q37" s="154"/>
      <c r="R37" s="154"/>
      <c r="S37" s="139"/>
      <c r="T37" s="144"/>
    </row>
    <row r="38" spans="1:20" ht="15.75" customHeight="1">
      <c r="A38" s="149"/>
      <c r="B38" s="134"/>
      <c r="C38" s="155"/>
      <c r="D38" s="155"/>
      <c r="E38" s="161"/>
      <c r="F38" s="155"/>
      <c r="G38" s="155"/>
      <c r="H38" s="141"/>
      <c r="I38" s="141"/>
      <c r="J38" s="145"/>
      <c r="L38" s="149"/>
      <c r="M38" s="134"/>
      <c r="N38" s="155"/>
      <c r="O38" s="155"/>
      <c r="P38" s="88"/>
      <c r="Q38" s="155"/>
      <c r="R38" s="155"/>
      <c r="S38" s="141"/>
      <c r="T38" s="145"/>
    </row>
    <row r="39" spans="1:20" ht="15.75" customHeight="1">
      <c r="A39" s="150">
        <v>4</v>
      </c>
      <c r="B39" s="132" t="s">
        <v>40</v>
      </c>
      <c r="C39" s="153"/>
      <c r="D39" s="153"/>
      <c r="E39" s="153"/>
      <c r="F39" s="162"/>
      <c r="G39" s="153"/>
      <c r="H39" s="140"/>
      <c r="I39" s="140"/>
      <c r="J39" s="143"/>
      <c r="L39" s="150">
        <v>4</v>
      </c>
      <c r="M39" s="133"/>
      <c r="N39" s="153"/>
      <c r="O39" s="153"/>
      <c r="P39" s="153"/>
      <c r="Q39" s="89"/>
      <c r="R39" s="153"/>
      <c r="S39" s="140"/>
      <c r="T39" s="143"/>
    </row>
    <row r="40" spans="1:20" ht="15.75" customHeight="1">
      <c r="A40" s="148"/>
      <c r="B40" s="133"/>
      <c r="C40" s="154"/>
      <c r="D40" s="154"/>
      <c r="E40" s="154"/>
      <c r="F40" s="160"/>
      <c r="G40" s="154"/>
      <c r="H40" s="139"/>
      <c r="I40" s="139"/>
      <c r="J40" s="144"/>
      <c r="L40" s="148"/>
      <c r="M40" s="133"/>
      <c r="N40" s="154"/>
      <c r="O40" s="154"/>
      <c r="P40" s="154"/>
      <c r="Q40" s="86"/>
      <c r="R40" s="154"/>
      <c r="S40" s="139"/>
      <c r="T40" s="144"/>
    </row>
    <row r="41" spans="1:20" ht="15.75" thickBot="1">
      <c r="A41" s="149"/>
      <c r="B41" s="134"/>
      <c r="C41" s="155"/>
      <c r="D41" s="155"/>
      <c r="E41" s="155"/>
      <c r="F41" s="161"/>
      <c r="G41" s="155"/>
      <c r="H41" s="141"/>
      <c r="I41" s="141"/>
      <c r="J41" s="145"/>
      <c r="L41" s="151"/>
      <c r="M41" s="135"/>
      <c r="N41" s="156"/>
      <c r="O41" s="156"/>
      <c r="P41" s="156"/>
      <c r="Q41" s="87"/>
      <c r="R41" s="156"/>
      <c r="S41" s="142"/>
      <c r="T41" s="146"/>
    </row>
    <row r="42" spans="1:21" ht="15.75">
      <c r="A42" s="150">
        <v>5</v>
      </c>
      <c r="B42" s="132" t="s">
        <v>18</v>
      </c>
      <c r="C42" s="153"/>
      <c r="D42" s="153"/>
      <c r="E42" s="153"/>
      <c r="F42" s="153"/>
      <c r="G42" s="162"/>
      <c r="H42" s="140"/>
      <c r="I42" s="140"/>
      <c r="J42" s="143"/>
      <c r="L42" s="21"/>
      <c r="M42" s="21"/>
      <c r="N42" s="21"/>
      <c r="O42" s="21"/>
      <c r="P42" s="21"/>
      <c r="Q42" s="64" t="str">
        <f>IF(R42&lt;&gt;S42,"! Väravate vahe ei ole õige. Andmete sisestus pooleli või tulemused sisestatud valesti =&gt;&gt;"," ")</f>
        <v> </v>
      </c>
      <c r="R42" s="57"/>
      <c r="S42" s="57"/>
      <c r="U42" s="21"/>
    </row>
    <row r="43" spans="1:10" ht="15.75" customHeight="1">
      <c r="A43" s="148"/>
      <c r="B43" s="133"/>
      <c r="C43" s="154"/>
      <c r="D43" s="154"/>
      <c r="E43" s="154"/>
      <c r="F43" s="154"/>
      <c r="G43" s="160"/>
      <c r="H43" s="139"/>
      <c r="I43" s="139"/>
      <c r="J43" s="144"/>
    </row>
    <row r="44" spans="1:10" ht="15" customHeight="1" thickBot="1">
      <c r="A44" s="151"/>
      <c r="B44" s="135"/>
      <c r="C44" s="156"/>
      <c r="D44" s="156"/>
      <c r="E44" s="156"/>
      <c r="F44" s="156"/>
      <c r="G44" s="163"/>
      <c r="H44" s="142"/>
      <c r="I44" s="142"/>
      <c r="J44" s="146"/>
    </row>
    <row r="69" spans="1:11" ht="15">
      <c r="A69" s="21"/>
      <c r="B69" s="21"/>
      <c r="C69" s="21"/>
      <c r="D69" s="21"/>
      <c r="E69" s="21"/>
      <c r="F69" s="21"/>
      <c r="G69" s="21"/>
      <c r="H69" s="57"/>
      <c r="I69" s="57"/>
      <c r="K69" s="21"/>
    </row>
  </sheetData>
  <sheetProtection/>
  <mergeCells count="187">
    <mergeCell ref="N33:N35"/>
    <mergeCell ref="N36:N38"/>
    <mergeCell ref="N39:N41"/>
    <mergeCell ref="O39:O41"/>
    <mergeCell ref="P39:P41"/>
    <mergeCell ref="O36:O38"/>
    <mergeCell ref="Q30:Q32"/>
    <mergeCell ref="Q33:Q35"/>
    <mergeCell ref="Q36:Q38"/>
    <mergeCell ref="O30:O32"/>
    <mergeCell ref="P30:P32"/>
    <mergeCell ref="P33:P35"/>
    <mergeCell ref="R20:R22"/>
    <mergeCell ref="O17:O19"/>
    <mergeCell ref="P17:P19"/>
    <mergeCell ref="Q17:Q19"/>
    <mergeCell ref="O14:O16"/>
    <mergeCell ref="P14:P16"/>
    <mergeCell ref="N8:N10"/>
    <mergeCell ref="N11:N13"/>
    <mergeCell ref="N14:N16"/>
    <mergeCell ref="N17:N19"/>
    <mergeCell ref="N20:N22"/>
    <mergeCell ref="O20:O22"/>
    <mergeCell ref="O11:O13"/>
    <mergeCell ref="S5:S7"/>
    <mergeCell ref="O5:O7"/>
    <mergeCell ref="P5:P7"/>
    <mergeCell ref="Q5:Q7"/>
    <mergeCell ref="R5:R7"/>
    <mergeCell ref="R11:R13"/>
    <mergeCell ref="Q11:Q13"/>
    <mergeCell ref="T11:T13"/>
    <mergeCell ref="T14:T16"/>
    <mergeCell ref="T17:T19"/>
    <mergeCell ref="T20:T22"/>
    <mergeCell ref="P8:P10"/>
    <mergeCell ref="Q8:Q10"/>
    <mergeCell ref="R8:R10"/>
    <mergeCell ref="S8:S10"/>
    <mergeCell ref="S11:S13"/>
    <mergeCell ref="Q20:Q22"/>
    <mergeCell ref="C30:C32"/>
    <mergeCell ref="D33:D35"/>
    <mergeCell ref="E36:E38"/>
    <mergeCell ref="F39:F41"/>
    <mergeCell ref="G42:G44"/>
    <mergeCell ref="G33:G35"/>
    <mergeCell ref="F36:F38"/>
    <mergeCell ref="G36:G38"/>
    <mergeCell ref="G39:G41"/>
    <mergeCell ref="G30:G32"/>
    <mergeCell ref="E39:E41"/>
    <mergeCell ref="D42:D44"/>
    <mergeCell ref="E42:E44"/>
    <mergeCell ref="F42:F44"/>
    <mergeCell ref="E33:E35"/>
    <mergeCell ref="F33:F35"/>
    <mergeCell ref="D30:D32"/>
    <mergeCell ref="C33:C35"/>
    <mergeCell ref="C36:C38"/>
    <mergeCell ref="C39:C41"/>
    <mergeCell ref="C42:C44"/>
    <mergeCell ref="D36:D38"/>
    <mergeCell ref="D39:D41"/>
    <mergeCell ref="A5:A7"/>
    <mergeCell ref="B5:B7"/>
    <mergeCell ref="I5:I7"/>
    <mergeCell ref="J5:J7"/>
    <mergeCell ref="A8:A10"/>
    <mergeCell ref="B8:B10"/>
    <mergeCell ref="I8:I10"/>
    <mergeCell ref="J8:J10"/>
    <mergeCell ref="D5:D7"/>
    <mergeCell ref="E5:E7"/>
    <mergeCell ref="A11:A13"/>
    <mergeCell ref="B11:B13"/>
    <mergeCell ref="I11:I13"/>
    <mergeCell ref="J11:J13"/>
    <mergeCell ref="A14:A16"/>
    <mergeCell ref="B14:B16"/>
    <mergeCell ref="I14:I16"/>
    <mergeCell ref="J14:J16"/>
    <mergeCell ref="E8:E10"/>
    <mergeCell ref="F8:F10"/>
    <mergeCell ref="G8:G10"/>
    <mergeCell ref="C8:C10"/>
    <mergeCell ref="C11:C13"/>
    <mergeCell ref="C14:C16"/>
    <mergeCell ref="E14:E16"/>
    <mergeCell ref="D11:D13"/>
    <mergeCell ref="A33:A35"/>
    <mergeCell ref="B33:B35"/>
    <mergeCell ref="I33:I35"/>
    <mergeCell ref="J33:J35"/>
    <mergeCell ref="A36:A38"/>
    <mergeCell ref="B36:B38"/>
    <mergeCell ref="I36:I38"/>
    <mergeCell ref="J36:J38"/>
    <mergeCell ref="H33:H35"/>
    <mergeCell ref="H36:H38"/>
    <mergeCell ref="A39:A41"/>
    <mergeCell ref="B39:B41"/>
    <mergeCell ref="I39:I41"/>
    <mergeCell ref="J39:J41"/>
    <mergeCell ref="A42:A44"/>
    <mergeCell ref="B42:B44"/>
    <mergeCell ref="I42:I44"/>
    <mergeCell ref="J42:J44"/>
    <mergeCell ref="H39:H41"/>
    <mergeCell ref="H42:H44"/>
    <mergeCell ref="L5:L7"/>
    <mergeCell ref="M5:M7"/>
    <mergeCell ref="U5:U7"/>
    <mergeCell ref="V5:V7"/>
    <mergeCell ref="L8:L10"/>
    <mergeCell ref="M8:M10"/>
    <mergeCell ref="U8:U10"/>
    <mergeCell ref="V8:V10"/>
    <mergeCell ref="T5:T7"/>
    <mergeCell ref="T8:T10"/>
    <mergeCell ref="L11:L13"/>
    <mergeCell ref="M11:M13"/>
    <mergeCell ref="U11:U13"/>
    <mergeCell ref="V11:V13"/>
    <mergeCell ref="L14:L16"/>
    <mergeCell ref="M14:M16"/>
    <mergeCell ref="U14:U16"/>
    <mergeCell ref="V14:V16"/>
    <mergeCell ref="S14:S16"/>
    <mergeCell ref="R14:R16"/>
    <mergeCell ref="L17:L19"/>
    <mergeCell ref="M17:M19"/>
    <mergeCell ref="U17:U19"/>
    <mergeCell ref="V17:V19"/>
    <mergeCell ref="L20:L22"/>
    <mergeCell ref="M20:M22"/>
    <mergeCell ref="U20:U22"/>
    <mergeCell ref="V20:V22"/>
    <mergeCell ref="S17:S19"/>
    <mergeCell ref="P20:P22"/>
    <mergeCell ref="L30:L32"/>
    <mergeCell ref="M30:M32"/>
    <mergeCell ref="S30:S32"/>
    <mergeCell ref="T30:T32"/>
    <mergeCell ref="L33:L35"/>
    <mergeCell ref="M33:M35"/>
    <mergeCell ref="S33:S35"/>
    <mergeCell ref="T33:T35"/>
    <mergeCell ref="R30:R32"/>
    <mergeCell ref="R33:R35"/>
    <mergeCell ref="L36:L38"/>
    <mergeCell ref="M36:M38"/>
    <mergeCell ref="S36:S38"/>
    <mergeCell ref="T36:T38"/>
    <mergeCell ref="L39:L41"/>
    <mergeCell ref="M39:M41"/>
    <mergeCell ref="S39:S41"/>
    <mergeCell ref="T39:T41"/>
    <mergeCell ref="R36:R38"/>
    <mergeCell ref="R39:R41"/>
    <mergeCell ref="H5:H7"/>
    <mergeCell ref="H8:H10"/>
    <mergeCell ref="H11:H13"/>
    <mergeCell ref="H14:H16"/>
    <mergeCell ref="H17:H19"/>
    <mergeCell ref="H30:H32"/>
    <mergeCell ref="J30:J32"/>
    <mergeCell ref="I30:I32"/>
    <mergeCell ref="B30:B32"/>
    <mergeCell ref="A30:A32"/>
    <mergeCell ref="A17:A19"/>
    <mergeCell ref="B17:B19"/>
    <mergeCell ref="I17:I19"/>
    <mergeCell ref="J17:J19"/>
    <mergeCell ref="E30:E32"/>
    <mergeCell ref="F30:F32"/>
    <mergeCell ref="F5:F7"/>
    <mergeCell ref="G5:G7"/>
    <mergeCell ref="C17:C19"/>
    <mergeCell ref="D17:D19"/>
    <mergeCell ref="E17:E19"/>
    <mergeCell ref="F17:F19"/>
    <mergeCell ref="F11:F13"/>
    <mergeCell ref="G11:G13"/>
    <mergeCell ref="G14:G16"/>
    <mergeCell ref="D14:D16"/>
  </mergeCells>
  <printOptions/>
  <pageMargins left="0.72" right="0.44" top="0.7480314960629921" bottom="0.5118110236220472" header="0.31496062992125984" footer="0.31496062992125984"/>
  <pageSetup horizontalDpi="600" verticalDpi="600" orientation="landscape" paperSize="9" r:id="rId4"/>
  <rowBreaks count="1" manualBreakCount="1">
    <brk id="23" max="21" man="1"/>
  </rowBreaks>
  <colBreaks count="1" manualBreakCount="1">
    <brk id="10" max="43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6384" width="9.140625" style="99" customWidth="1"/>
  </cols>
  <sheetData>
    <row r="1" ht="18">
      <c r="A1" s="102" t="s">
        <v>11</v>
      </c>
    </row>
    <row r="2" ht="15.75">
      <c r="A2" s="101" t="s">
        <v>54</v>
      </c>
    </row>
    <row r="3" spans="1:3" ht="18">
      <c r="A3" s="100"/>
      <c r="B3" s="114" t="s">
        <v>55</v>
      </c>
      <c r="C3" s="115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2008-11-24T14:52:32Z</cp:lastPrinted>
  <dcterms:created xsi:type="dcterms:W3CDTF">2003-10-17T15:08:06Z</dcterms:created>
  <dcterms:modified xsi:type="dcterms:W3CDTF">2008-11-24T14:53:14Z</dcterms:modified>
  <cp:category/>
  <cp:version/>
  <cp:contentType/>
  <cp:contentStatus/>
</cp:coreProperties>
</file>