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Tabel_A" sheetId="1" r:id="rId1"/>
    <sheet name="Tabel_B" sheetId="2" r:id="rId2"/>
    <sheet name="Tabel_C" sheetId="3" r:id="rId3"/>
    <sheet name="Tabel_1-6" sheetId="4" r:id="rId4"/>
    <sheet name="Tabel_7-11" sheetId="5" r:id="rId5"/>
    <sheet name="Kokkuvõte" sheetId="6" r:id="rId6"/>
  </sheets>
  <definedNames/>
  <calcPr fullCalcOnLoad="1"/>
</workbook>
</file>

<file path=xl/sharedStrings.xml><?xml version="1.0" encoding="utf-8"?>
<sst xmlns="http://schemas.openxmlformats.org/spreadsheetml/2006/main" count="209" uniqueCount="133">
  <si>
    <t>11.12.-13.12.2009</t>
  </si>
  <si>
    <t>TÜ AK SK</t>
  </si>
  <si>
    <t>Tallinna  KPK</t>
  </si>
  <si>
    <t>HC  Kehra</t>
  </si>
  <si>
    <t>HC  Tallas  2</t>
  </si>
  <si>
    <t>SK  Tapa</t>
  </si>
  <si>
    <t>Põlva  SK  2</t>
  </si>
  <si>
    <t>2009 EESTI KARIKAVÕISTLUSED KÄSIPALLIS</t>
  </si>
  <si>
    <t>NOORMEHED C KLASS</t>
  </si>
  <si>
    <t>A-alagrupp</t>
  </si>
  <si>
    <t>VILJANDI</t>
  </si>
  <si>
    <t>VÕISTKOND</t>
  </si>
  <si>
    <t>V – VAHE</t>
  </si>
  <si>
    <t>PUNKTE</t>
  </si>
  <si>
    <t>KOHT</t>
  </si>
  <si>
    <t>PÕLVA SK 1</t>
  </si>
  <si>
    <t>1.</t>
  </si>
  <si>
    <t>HC TALLAS 1</t>
  </si>
  <si>
    <t>2.</t>
  </si>
  <si>
    <t>VILJANDI SK</t>
  </si>
  <si>
    <t>3.</t>
  </si>
  <si>
    <t>B-alagrupp</t>
  </si>
  <si>
    <t>VALGA KÄVAL</t>
  </si>
  <si>
    <t>4.</t>
  </si>
  <si>
    <t>PÕLVA SK 2</t>
  </si>
  <si>
    <t>TALLINNA KPK</t>
  </si>
  <si>
    <t>HC TALLAS 2</t>
  </si>
  <si>
    <t>C-alagrupp</t>
  </si>
  <si>
    <t>HC KEHRA</t>
  </si>
  <si>
    <t>SK TAPA</t>
  </si>
  <si>
    <t>SILLAMÄE KPK</t>
  </si>
  <si>
    <t>Kohad 1.-6.</t>
  </si>
  <si>
    <t>PÕLVA  SK  1</t>
  </si>
  <si>
    <t>HC  TALLAS  1</t>
  </si>
  <si>
    <t>PÕLVA  SK  2</t>
  </si>
  <si>
    <t>TALLINNA  KPK</t>
  </si>
  <si>
    <t>HC  KEHRA</t>
  </si>
  <si>
    <t>SK  TAPA</t>
  </si>
  <si>
    <t>Kohad 7.-11.</t>
  </si>
  <si>
    <t xml:space="preserve">VILJANDI  Sk </t>
  </si>
  <si>
    <t>HC  TALLAS  2</t>
  </si>
  <si>
    <t>VALGA  KÄVAL</t>
  </si>
  <si>
    <t>TÜ  AK  SK</t>
  </si>
  <si>
    <t>SILLAMÄE  KPK</t>
  </si>
  <si>
    <t>11.12.-13.12.2009.a. VILJANDI</t>
  </si>
  <si>
    <t>Paremusjärjestus</t>
  </si>
  <si>
    <t>5.</t>
  </si>
  <si>
    <t>6.</t>
  </si>
  <si>
    <t>7.</t>
  </si>
  <si>
    <t>8.</t>
  </si>
  <si>
    <t>9.</t>
  </si>
  <si>
    <t>10.</t>
  </si>
  <si>
    <t>11.</t>
  </si>
  <si>
    <t>I</t>
  </si>
  <si>
    <t>II</t>
  </si>
  <si>
    <t>III</t>
  </si>
  <si>
    <t>Treener:</t>
  </si>
  <si>
    <t>Võistkondade parimad mängijad:</t>
  </si>
  <si>
    <t>Turniiri parim mängija:</t>
  </si>
  <si>
    <t>Turniiri parim väravavaht:</t>
  </si>
  <si>
    <t>HC  Tallas  1</t>
  </si>
  <si>
    <t>Sillamäe  KPK</t>
  </si>
  <si>
    <t>Valga  Käval</t>
  </si>
  <si>
    <t>Treener</t>
  </si>
  <si>
    <t>Rein  Suvi</t>
  </si>
  <si>
    <t>Martin  Noodla</t>
  </si>
  <si>
    <t>Priit  Allikivi</t>
  </si>
  <si>
    <t>Jüri  Lepp, Eddy Leitsar</t>
  </si>
  <si>
    <t>Lembit  Nelke</t>
  </si>
  <si>
    <t>Andris  Uibo</t>
  </si>
  <si>
    <t>Svetlana Abruitina</t>
  </si>
  <si>
    <t>Jüri Lepp</t>
  </si>
  <si>
    <t>Jaan  Kauge</t>
  </si>
  <si>
    <t>Robin  Oberg</t>
  </si>
  <si>
    <t>Artur  Oganezov</t>
  </si>
  <si>
    <t>Henri  Hiiend</t>
  </si>
  <si>
    <t>Ervin  Tsimbrot</t>
  </si>
  <si>
    <t>Tarvo  Erimäe</t>
  </si>
  <si>
    <t>Hardo  Levo</t>
  </si>
  <si>
    <t>Tarmo  Salundi</t>
  </si>
  <si>
    <t>Ott  Vahtrik</t>
  </si>
  <si>
    <t>Mihkel  Keldoja</t>
  </si>
  <si>
    <t>Emil  Grubi</t>
  </si>
  <si>
    <t>Karl  Roosna</t>
  </si>
  <si>
    <t>Ingemar  Kasuk</t>
  </si>
  <si>
    <t>German  Suhharukov</t>
  </si>
  <si>
    <t>Sten  Aju</t>
  </si>
  <si>
    <t>Kristjan  Kalvi</t>
  </si>
  <si>
    <t>Ando  Soikka</t>
  </si>
  <si>
    <t>Joonas  Kuuskla</t>
  </si>
  <si>
    <t>Kenneth  Norden</t>
  </si>
  <si>
    <t>Rene  Kosenski</t>
  </si>
  <si>
    <t>Janar  Seermann</t>
  </si>
  <si>
    <t>Jatmo  Vikat</t>
  </si>
  <si>
    <t>Cevin  Kuldmaa</t>
  </si>
  <si>
    <t>Illimar  Hein</t>
  </si>
  <si>
    <t>JAAN  KAUGE</t>
  </si>
  <si>
    <t>Mihkel  Muld</t>
  </si>
  <si>
    <t>Elias-Rafael Toming</t>
  </si>
  <si>
    <t>Hendrik  Varul</t>
  </si>
  <si>
    <t>Ranno  Tamm</t>
  </si>
  <si>
    <t>Martin  Ahvenainen</t>
  </si>
  <si>
    <t>Ander  Sõrmus</t>
  </si>
  <si>
    <t>Kaldin  Raidväli</t>
  </si>
  <si>
    <t>Karel  Hermas</t>
  </si>
  <si>
    <t>Tarmo  Erimäe</t>
  </si>
  <si>
    <t>Markus  Viitkar</t>
  </si>
  <si>
    <t>Risto  Kiil</t>
  </si>
  <si>
    <t>Priit  Pihlapuu</t>
  </si>
  <si>
    <t>Rauno  Aus</t>
  </si>
  <si>
    <t>Enrico  Anton</t>
  </si>
  <si>
    <t>Luciana Velleste</t>
  </si>
  <si>
    <t>Edgar  Koit</t>
  </si>
  <si>
    <t>Johannes  Treimanis</t>
  </si>
  <si>
    <t>REIN  SUVI</t>
  </si>
  <si>
    <t>JÜRI  LEPP</t>
  </si>
  <si>
    <t>Põlva Spordikool 1</t>
  </si>
  <si>
    <t>Spordiklubi Kehra Käsipall</t>
  </si>
  <si>
    <t>Spordiklubi Tallas 1</t>
  </si>
  <si>
    <t>Spordiklubi Tapa</t>
  </si>
  <si>
    <t>Põlva Spordikool 2</t>
  </si>
  <si>
    <t>Tallinna Käsipallikool</t>
  </si>
  <si>
    <t>Tartu Ülikooli Akadeemiline Spordiklubi</t>
  </si>
  <si>
    <t>Spordiklubi Tallas 2</t>
  </si>
  <si>
    <t>Viljandi Spordikool</t>
  </si>
  <si>
    <t>Sillamäe Käsipalliklubi</t>
  </si>
  <si>
    <t>Käsipalliklubi Valga Käval</t>
  </si>
  <si>
    <t>PÕLVA   SK  1</t>
  </si>
  <si>
    <t>Põlva  SK 1</t>
  </si>
  <si>
    <t>Viljandi  SK</t>
  </si>
  <si>
    <t>Põlva Spordikool  1</t>
  </si>
  <si>
    <t>Elmu  Koppelmann</t>
  </si>
  <si>
    <t>TÜ  ASK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</si>
</sst>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"/>
    <numFmt numFmtId="165" formatCode="dd/\ mmm"/>
  </numFmts>
  <fonts count="46">
    <font>
      <sz val="10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Cambria"/>
      <family val="1"/>
    </font>
    <font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color indexed="57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2"/>
      <color indexed="57"/>
      <name val="Arial"/>
      <family val="2"/>
    </font>
    <font>
      <sz val="9"/>
      <color indexed="10"/>
      <name val="Sylfae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name val="Arial"/>
      <family val="2"/>
    </font>
    <font>
      <sz val="14"/>
      <name val="Book Antiqua"/>
      <family val="1"/>
    </font>
    <font>
      <b/>
      <sz val="12"/>
      <name val="Cambria"/>
      <family val="1"/>
    </font>
    <font>
      <u val="single"/>
      <sz val="12"/>
      <name val="Calibri"/>
      <family val="2"/>
    </font>
    <font>
      <sz val="16"/>
      <name val="Calibri"/>
      <family val="2"/>
    </font>
    <font>
      <sz val="8.5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9" fontId="21" fillId="0" borderId="0" xfId="0" applyNumberFormat="1" applyFont="1" applyFill="1" applyAlignment="1">
      <alignment horizontal="right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 indent="1"/>
    </xf>
    <xf numFmtId="0" fontId="25" fillId="0" borderId="10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left" vertical="center" indent="1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28" fillId="17" borderId="14" xfId="0" applyFont="1" applyFill="1" applyBorder="1" applyAlignment="1" applyProtection="1">
      <alignment horizontal="center"/>
      <protection/>
    </xf>
    <xf numFmtId="0" fontId="29" fillId="0" borderId="15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/>
      <protection hidden="1"/>
    </xf>
    <xf numFmtId="0" fontId="29" fillId="0" borderId="15" xfId="0" applyFont="1" applyBorder="1" applyAlignment="1" applyProtection="1">
      <alignment/>
      <protection hidden="1"/>
    </xf>
    <xf numFmtId="0" fontId="32" fillId="17" borderId="17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center"/>
      <protection locked="0"/>
    </xf>
    <xf numFmtId="1" fontId="25" fillId="0" borderId="17" xfId="0" applyNumberFormat="1" applyFont="1" applyFill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/>
      <protection hidden="1"/>
    </xf>
    <xf numFmtId="0" fontId="25" fillId="0" borderId="18" xfId="0" applyFont="1" applyBorder="1" applyAlignment="1" applyProtection="1">
      <alignment/>
      <protection hidden="1"/>
    </xf>
    <xf numFmtId="0" fontId="32" fillId="17" borderId="19" xfId="0" applyFont="1" applyFill="1" applyBorder="1" applyAlignment="1" applyProtection="1">
      <alignment horizontal="center"/>
      <protection/>
    </xf>
    <xf numFmtId="1" fontId="25" fillId="0" borderId="0" xfId="0" applyNumberFormat="1" applyFont="1" applyFill="1" applyBorder="1" applyAlignment="1" applyProtection="1">
      <alignment horizontal="center"/>
      <protection locked="0"/>
    </xf>
    <xf numFmtId="1" fontId="25" fillId="0" borderId="19" xfId="0" applyNumberFormat="1" applyFont="1" applyFill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/>
      <protection hidden="1"/>
    </xf>
    <xf numFmtId="0" fontId="25" fillId="0" borderId="21" xfId="0" applyFont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/>
      <protection locked="0"/>
    </xf>
    <xf numFmtId="0" fontId="28" fillId="17" borderId="22" xfId="0" applyFont="1" applyFill="1" applyBorder="1" applyAlignment="1" applyProtection="1">
      <alignment horizontal="center"/>
      <protection/>
    </xf>
    <xf numFmtId="0" fontId="29" fillId="0" borderId="17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5" fillId="0" borderId="19" xfId="0" applyFont="1" applyFill="1" applyBorder="1" applyAlignment="1" applyProtection="1">
      <alignment horizontal="center"/>
      <protection locked="0"/>
    </xf>
    <xf numFmtId="0" fontId="29" fillId="0" borderId="16" xfId="0" applyFont="1" applyFill="1" applyBorder="1" applyAlignment="1" applyProtection="1">
      <alignment horizontal="center"/>
      <protection locked="0"/>
    </xf>
    <xf numFmtId="0" fontId="25" fillId="0" borderId="16" xfId="0" applyFont="1" applyFill="1" applyBorder="1" applyAlignment="1" applyProtection="1">
      <alignment horizontal="center"/>
      <protection locked="0"/>
    </xf>
    <xf numFmtId="0" fontId="25" fillId="0" borderId="24" xfId="0" applyFont="1" applyFill="1" applyBorder="1" applyAlignment="1" applyProtection="1">
      <alignment horizontal="center"/>
      <protection locked="0"/>
    </xf>
    <xf numFmtId="0" fontId="25" fillId="0" borderId="25" xfId="0" applyFont="1" applyFill="1" applyBorder="1" applyAlignment="1" applyProtection="1">
      <alignment horizontal="center"/>
      <protection locked="0"/>
    </xf>
    <xf numFmtId="0" fontId="32" fillId="17" borderId="26" xfId="0" applyFont="1" applyFill="1" applyBorder="1" applyAlignment="1" applyProtection="1">
      <alignment horizontal="center"/>
      <protection/>
    </xf>
    <xf numFmtId="0" fontId="25" fillId="0" borderId="25" xfId="0" applyFont="1" applyBorder="1" applyAlignment="1" applyProtection="1">
      <alignment/>
      <protection hidden="1"/>
    </xf>
    <xf numFmtId="0" fontId="25" fillId="0" borderId="24" xfId="0" applyFont="1" applyBorder="1" applyAlignment="1" applyProtection="1">
      <alignment/>
      <protection hidden="1"/>
    </xf>
    <xf numFmtId="0" fontId="25" fillId="0" borderId="0" xfId="0" applyFont="1" applyAlignment="1">
      <alignment/>
    </xf>
    <xf numFmtId="0" fontId="33" fillId="0" borderId="0" xfId="0" applyFont="1" applyAlignment="1">
      <alignment horizontal="right"/>
    </xf>
    <xf numFmtId="0" fontId="25" fillId="0" borderId="0" xfId="0" applyFont="1" applyAlignment="1" applyProtection="1">
      <alignment/>
      <protection hidden="1"/>
    </xf>
    <xf numFmtId="0" fontId="34" fillId="0" borderId="0" xfId="0" applyFont="1" applyAlignment="1">
      <alignment/>
    </xf>
    <xf numFmtId="0" fontId="25" fillId="0" borderId="20" xfId="0" applyFont="1" applyFill="1" applyBorder="1" applyAlignment="1" applyProtection="1">
      <alignment horizontal="center"/>
      <protection locked="0"/>
    </xf>
    <xf numFmtId="0" fontId="28" fillId="17" borderId="27" xfId="0" applyFont="1" applyFill="1" applyBorder="1" applyAlignment="1" applyProtection="1">
      <alignment horizontal="center"/>
      <protection/>
    </xf>
    <xf numFmtId="0" fontId="32" fillId="17" borderId="16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 locked="0"/>
    </xf>
    <xf numFmtId="0" fontId="32" fillId="17" borderId="20" xfId="0" applyFont="1" applyFill="1" applyBorder="1" applyAlignment="1" applyProtection="1">
      <alignment horizontal="center"/>
      <protection/>
    </xf>
    <xf numFmtId="0" fontId="35" fillId="0" borderId="0" xfId="0" applyFont="1" applyAlignment="1">
      <alignment/>
    </xf>
    <xf numFmtId="0" fontId="0" fillId="0" borderId="0" xfId="0" applyFont="1" applyAlignment="1">
      <alignment horizontal="center"/>
    </xf>
    <xf numFmtId="0" fontId="36" fillId="0" borderId="0" xfId="0" applyFont="1" applyAlignment="1">
      <alignment/>
    </xf>
    <xf numFmtId="1" fontId="25" fillId="0" borderId="23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indent="1"/>
    </xf>
    <xf numFmtId="0" fontId="29" fillId="0" borderId="22" xfId="0" applyFont="1" applyFill="1" applyBorder="1" applyAlignment="1" applyProtection="1">
      <alignment horizontal="center"/>
      <protection locked="0"/>
    </xf>
    <xf numFmtId="0" fontId="25" fillId="0" borderId="22" xfId="0" applyFont="1" applyFill="1" applyBorder="1" applyAlignment="1" applyProtection="1">
      <alignment horizontal="center"/>
      <protection locked="0"/>
    </xf>
    <xf numFmtId="0" fontId="18" fillId="0" borderId="0" xfId="58" applyFont="1">
      <alignment/>
      <protection/>
    </xf>
    <xf numFmtId="0" fontId="18" fillId="0" borderId="0" xfId="58" applyFont="1" applyFill="1" applyBorder="1">
      <alignment/>
      <protection/>
    </xf>
    <xf numFmtId="49" fontId="38" fillId="0" borderId="0" xfId="0" applyNumberFormat="1" applyFont="1" applyFill="1" applyAlignment="1">
      <alignment horizontal="left"/>
    </xf>
    <xf numFmtId="0" fontId="22" fillId="0" borderId="0" xfId="58" applyFont="1" applyAlignment="1">
      <alignment horizontal="right"/>
      <protection/>
    </xf>
    <xf numFmtId="0" fontId="18" fillId="0" borderId="28" xfId="58" applyFont="1" applyBorder="1">
      <alignment/>
      <protection/>
    </xf>
    <xf numFmtId="0" fontId="40" fillId="0" borderId="29" xfId="58" applyFont="1" applyBorder="1" applyAlignment="1">
      <alignment horizontal="center"/>
      <protection/>
    </xf>
    <xf numFmtId="0" fontId="18" fillId="0" borderId="30" xfId="58" applyFont="1" applyFill="1" applyBorder="1">
      <alignment/>
      <protection/>
    </xf>
    <xf numFmtId="0" fontId="40" fillId="0" borderId="29" xfId="58" applyFont="1" applyFill="1" applyBorder="1" applyAlignment="1">
      <alignment horizontal="center"/>
      <protection/>
    </xf>
    <xf numFmtId="0" fontId="34" fillId="0" borderId="31" xfId="58" applyFont="1" applyBorder="1">
      <alignment/>
      <protection/>
    </xf>
    <xf numFmtId="0" fontId="18" fillId="0" borderId="32" xfId="58" applyFont="1" applyFill="1" applyBorder="1">
      <alignment/>
      <protection/>
    </xf>
    <xf numFmtId="0" fontId="22" fillId="0" borderId="0" xfId="58" applyFont="1">
      <alignment/>
      <protection/>
    </xf>
    <xf numFmtId="0" fontId="22" fillId="0" borderId="0" xfId="58" applyFont="1" applyBorder="1" applyAlignment="1">
      <alignment horizontal="right"/>
      <protection/>
    </xf>
    <xf numFmtId="0" fontId="18" fillId="0" borderId="28" xfId="58" applyFont="1" applyFill="1" applyBorder="1">
      <alignment/>
      <protection/>
    </xf>
    <xf numFmtId="0" fontId="22" fillId="0" borderId="0" xfId="58" applyFont="1" applyBorder="1">
      <alignment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5" fillId="0" borderId="33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left" vertical="center" indent="1"/>
      <protection/>
    </xf>
    <xf numFmtId="0" fontId="30" fillId="0" borderId="14" xfId="0" applyFont="1" applyBorder="1" applyAlignment="1" applyProtection="1">
      <alignment horizontal="center" vertical="center"/>
      <protection hidden="1"/>
    </xf>
    <xf numFmtId="49" fontId="31" fillId="0" borderId="34" xfId="0" applyNumberFormat="1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left" vertical="center" indent="1"/>
      <protection/>
    </xf>
    <xf numFmtId="0" fontId="30" fillId="0" borderId="18" xfId="0" applyFont="1" applyBorder="1" applyAlignment="1" applyProtection="1">
      <alignment horizontal="center" vertical="center"/>
      <protection hidden="1"/>
    </xf>
    <xf numFmtId="49" fontId="31" fillId="0" borderId="36" xfId="0" applyNumberFormat="1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left" vertical="center" indent="1"/>
      <protection/>
    </xf>
    <xf numFmtId="0" fontId="30" fillId="0" borderId="38" xfId="0" applyFont="1" applyBorder="1" applyAlignment="1" applyProtection="1">
      <alignment horizontal="center" vertical="center"/>
      <protection hidden="1"/>
    </xf>
    <xf numFmtId="49" fontId="31" fillId="0" borderId="39" xfId="0" applyNumberFormat="1" applyFont="1" applyBorder="1" applyAlignment="1" applyProtection="1">
      <alignment horizontal="center" vertical="center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  <xf numFmtId="0" fontId="31" fillId="0" borderId="36" xfId="0" applyFont="1" applyBorder="1" applyAlignment="1" applyProtection="1">
      <alignment horizontal="center" vertical="center"/>
      <protection locked="0"/>
    </xf>
    <xf numFmtId="0" fontId="31" fillId="0" borderId="39" xfId="0" applyFont="1" applyBorder="1" applyAlignment="1" applyProtection="1">
      <alignment horizontal="center" vertical="center"/>
      <protection locked="0"/>
    </xf>
    <xf numFmtId="0" fontId="31" fillId="0" borderId="40" xfId="0" applyFont="1" applyBorder="1" applyAlignment="1" applyProtection="1">
      <alignment horizontal="center" vertical="center"/>
      <protection locked="0"/>
    </xf>
    <xf numFmtId="0" fontId="39" fillId="0" borderId="0" xfId="58" applyFont="1" applyBorder="1">
      <alignment/>
      <protection/>
    </xf>
    <xf numFmtId="0" fontId="22" fillId="0" borderId="0" xfId="58" applyFont="1" applyBorder="1">
      <alignment/>
      <protection/>
    </xf>
    <xf numFmtId="0" fontId="22" fillId="0" borderId="0" xfId="58" applyFont="1" applyBorder="1" applyAlignment="1">
      <alignment horizontal="left"/>
      <protection/>
    </xf>
    <xf numFmtId="0" fontId="22" fillId="0" borderId="28" xfId="58" applyFont="1" applyBorder="1" applyAlignment="1">
      <alignment horizontal="left"/>
      <protection/>
    </xf>
    <xf numFmtId="0" fontId="22" fillId="0" borderId="28" xfId="58" applyFont="1" applyBorder="1">
      <alignment/>
      <protection/>
    </xf>
    <xf numFmtId="0" fontId="22" fillId="0" borderId="0" xfId="58" applyFont="1" applyFill="1" applyBorder="1">
      <alignment/>
      <protection/>
    </xf>
    <xf numFmtId="0" fontId="31" fillId="0" borderId="41" xfId="0" applyFont="1" applyBorder="1" applyAlignment="1" applyProtection="1">
      <alignment horizontal="center" vertical="center"/>
      <protection locked="0"/>
    </xf>
    <xf numFmtId="0" fontId="31" fillId="0" borderId="42" xfId="0" applyFont="1" applyBorder="1" applyAlignment="1" applyProtection="1">
      <alignment horizontal="center" vertical="center"/>
      <protection locked="0"/>
    </xf>
    <xf numFmtId="0" fontId="31" fillId="0" borderId="43" xfId="0" applyFont="1" applyBorder="1" applyAlignment="1" applyProtection="1">
      <alignment horizontal="center" vertical="center"/>
      <protection locked="0"/>
    </xf>
    <xf numFmtId="0" fontId="34" fillId="0" borderId="44" xfId="58" applyFont="1" applyBorder="1">
      <alignment/>
      <protection/>
    </xf>
    <xf numFmtId="0" fontId="18" fillId="0" borderId="45" xfId="58" applyFont="1" applyFill="1" applyBorder="1">
      <alignment/>
      <protection/>
    </xf>
    <xf numFmtId="0" fontId="18" fillId="0" borderId="46" xfId="58" applyFont="1" applyFill="1" applyBorder="1">
      <alignment/>
      <protection/>
    </xf>
    <xf numFmtId="0" fontId="18" fillId="0" borderId="47" xfId="58" applyFont="1" applyBorder="1" applyAlignment="1">
      <alignment horizontal="right"/>
      <protection/>
    </xf>
    <xf numFmtId="0" fontId="18" fillId="0" borderId="48" xfId="58" applyFont="1" applyFill="1" applyBorder="1" applyAlignment="1">
      <alignment/>
      <protection/>
    </xf>
    <xf numFmtId="0" fontId="18" fillId="0" borderId="49" xfId="58" applyFont="1" applyFill="1" applyBorder="1">
      <alignment/>
      <protection/>
    </xf>
    <xf numFmtId="0" fontId="18" fillId="2" borderId="48" xfId="58" applyFont="1" applyFill="1" applyBorder="1">
      <alignment/>
      <protection/>
    </xf>
    <xf numFmtId="0" fontId="18" fillId="0" borderId="48" xfId="58" applyFont="1" applyFill="1" applyBorder="1">
      <alignment/>
      <protection/>
    </xf>
    <xf numFmtId="0" fontId="23" fillId="0" borderId="0" xfId="58" applyFont="1" applyBorder="1">
      <alignment/>
      <protection/>
    </xf>
    <xf numFmtId="0" fontId="41" fillId="0" borderId="0" xfId="58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allaad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10</xdr:col>
      <xdr:colOff>85725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695325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695325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695325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0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12</xdr:col>
      <xdr:colOff>85725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0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695325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38175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5" width="8.7109375" style="0" customWidth="1"/>
    <col min="6" max="6" width="6.140625" style="0" customWidth="1"/>
    <col min="7" max="7" width="8.7109375" style="0" customWidth="1"/>
    <col min="8" max="9" width="10.421875" style="0" customWidth="1"/>
  </cols>
  <sheetData>
    <row r="1" spans="1:9" s="2" customFormat="1" ht="18.75">
      <c r="A1" s="4" t="s">
        <v>7</v>
      </c>
      <c r="C1" s="5"/>
      <c r="D1" s="5"/>
      <c r="E1" s="5"/>
      <c r="I1" s="1"/>
    </row>
    <row r="2" spans="1:9" s="2" customFormat="1" ht="25.5" customHeight="1">
      <c r="A2" s="6" t="s">
        <v>8</v>
      </c>
      <c r="C2" s="7"/>
      <c r="D2" s="6" t="s">
        <v>9</v>
      </c>
      <c r="H2" s="3" t="s">
        <v>0</v>
      </c>
      <c r="I2" s="8" t="s">
        <v>10</v>
      </c>
    </row>
    <row r="3" spans="1:9" s="2" customFormat="1" ht="12.75">
      <c r="A3" s="1"/>
      <c r="H3" s="1"/>
      <c r="I3" s="1"/>
    </row>
    <row r="4" spans="1:9" ht="25.5" customHeight="1">
      <c r="A4" s="9"/>
      <c r="B4" s="10" t="s">
        <v>11</v>
      </c>
      <c r="C4" s="11">
        <v>1</v>
      </c>
      <c r="D4" s="12">
        <v>2</v>
      </c>
      <c r="E4" s="12">
        <v>3</v>
      </c>
      <c r="F4" s="75" t="s">
        <v>12</v>
      </c>
      <c r="G4" s="75"/>
      <c r="H4" s="13" t="s">
        <v>13</v>
      </c>
      <c r="I4" s="14" t="s">
        <v>14</v>
      </c>
    </row>
    <row r="5" spans="1:9" ht="16.5" customHeight="1">
      <c r="A5" s="76">
        <v>1</v>
      </c>
      <c r="B5" s="77" t="s">
        <v>15</v>
      </c>
      <c r="C5" s="15"/>
      <c r="D5" s="16">
        <v>2</v>
      </c>
      <c r="E5" s="17">
        <v>2</v>
      </c>
      <c r="F5" s="18"/>
      <c r="G5" s="19"/>
      <c r="H5" s="78">
        <f>SUM(C5:E5)</f>
        <v>4</v>
      </c>
      <c r="I5" s="79" t="s">
        <v>16</v>
      </c>
    </row>
    <row r="6" spans="1:9" ht="15.75" customHeight="1">
      <c r="A6" s="76"/>
      <c r="B6" s="77"/>
      <c r="C6" s="20"/>
      <c r="D6" s="21">
        <v>24</v>
      </c>
      <c r="E6" s="22">
        <v>34</v>
      </c>
      <c r="F6" s="23">
        <f>SUBTOTAL(9,C6:E6)</f>
        <v>58</v>
      </c>
      <c r="G6" s="24">
        <f>SUM(F6-G7)</f>
        <v>27</v>
      </c>
      <c r="H6" s="78"/>
      <c r="I6" s="79"/>
    </row>
    <row r="7" spans="1:9" ht="16.5" customHeight="1">
      <c r="A7" s="76"/>
      <c r="B7" s="77"/>
      <c r="C7" s="25"/>
      <c r="D7" s="26">
        <v>14</v>
      </c>
      <c r="E7" s="27">
        <v>17</v>
      </c>
      <c r="F7" s="28"/>
      <c r="G7" s="29">
        <f>SUBTOTAL(9,C7:E7)</f>
        <v>31</v>
      </c>
      <c r="H7" s="78"/>
      <c r="I7" s="79"/>
    </row>
    <row r="8" spans="1:9" ht="15.75">
      <c r="A8" s="80">
        <v>2</v>
      </c>
      <c r="B8" s="81" t="s">
        <v>17</v>
      </c>
      <c r="C8" s="30">
        <v>0</v>
      </c>
      <c r="D8" s="31"/>
      <c r="E8" s="32">
        <v>2</v>
      </c>
      <c r="F8" s="18"/>
      <c r="G8" s="19"/>
      <c r="H8" s="82">
        <f>SUM(C8:E8)</f>
        <v>2</v>
      </c>
      <c r="I8" s="83" t="s">
        <v>18</v>
      </c>
    </row>
    <row r="9" spans="1:9" ht="15.75" customHeight="1">
      <c r="A9" s="80"/>
      <c r="B9" s="81"/>
      <c r="C9" s="33">
        <v>14</v>
      </c>
      <c r="D9" s="20"/>
      <c r="E9" s="34">
        <v>20</v>
      </c>
      <c r="F9" s="23">
        <f>SUBTOTAL(9,C9:E9)</f>
        <v>34</v>
      </c>
      <c r="G9" s="24">
        <f>SUM(F9-G10)</f>
        <v>-6</v>
      </c>
      <c r="H9" s="82"/>
      <c r="I9" s="83"/>
    </row>
    <row r="10" spans="1:9" ht="16.5" customHeight="1">
      <c r="A10" s="80"/>
      <c r="B10" s="81"/>
      <c r="C10" s="35">
        <v>24</v>
      </c>
      <c r="D10" s="25"/>
      <c r="E10" s="36">
        <v>16</v>
      </c>
      <c r="F10" s="28"/>
      <c r="G10" s="29">
        <f>SUBTOTAL(9,C10:E10)</f>
        <v>40</v>
      </c>
      <c r="H10" s="82"/>
      <c r="I10" s="83"/>
    </row>
    <row r="11" spans="1:9" ht="15.75">
      <c r="A11" s="84">
        <v>3</v>
      </c>
      <c r="B11" s="85" t="s">
        <v>19</v>
      </c>
      <c r="C11" s="16">
        <v>0</v>
      </c>
      <c r="D11" s="37">
        <v>0</v>
      </c>
      <c r="E11" s="31"/>
      <c r="F11" s="18"/>
      <c r="G11" s="19"/>
      <c r="H11" s="86">
        <f>SUM(C11:E11)</f>
        <v>0</v>
      </c>
      <c r="I11" s="87" t="s">
        <v>20</v>
      </c>
    </row>
    <row r="12" spans="1:9" ht="15">
      <c r="A12" s="84"/>
      <c r="B12" s="85"/>
      <c r="C12" s="21">
        <v>17</v>
      </c>
      <c r="D12" s="38">
        <v>16</v>
      </c>
      <c r="E12" s="20"/>
      <c r="F12" s="23">
        <f>SUBTOTAL(9,C12:E12)</f>
        <v>33</v>
      </c>
      <c r="G12" s="24">
        <v>-21</v>
      </c>
      <c r="H12" s="86"/>
      <c r="I12" s="87"/>
    </row>
    <row r="13" spans="1:9" ht="15">
      <c r="A13" s="84"/>
      <c r="B13" s="85"/>
      <c r="C13" s="39">
        <v>34</v>
      </c>
      <c r="D13" s="40">
        <v>20</v>
      </c>
      <c r="E13" s="41"/>
      <c r="F13" s="42"/>
      <c r="G13" s="43">
        <f>SUM(C13:F13)</f>
        <v>54</v>
      </c>
      <c r="H13" s="86"/>
      <c r="I13" s="87"/>
    </row>
    <row r="14" spans="1:9" ht="15.75">
      <c r="A14" s="44"/>
      <c r="B14" s="44"/>
      <c r="C14" s="44"/>
      <c r="D14" s="44"/>
      <c r="E14" s="45" t="str">
        <f>IF(F14&lt;&gt;G14,"! Väravate vahe ei ole õige. Andmete sisestus pooleli või tulemused sisestatud valesti =&gt;&gt;"," ")</f>
        <v> </v>
      </c>
      <c r="F14" s="46">
        <f>SUM(F6:F13)</f>
        <v>125</v>
      </c>
      <c r="G14" s="46">
        <f>G7+G10+G13</f>
        <v>125</v>
      </c>
      <c r="I14" s="44"/>
    </row>
  </sheetData>
  <sheetProtection/>
  <mergeCells count="13">
    <mergeCell ref="A11:A13"/>
    <mergeCell ref="B11:B13"/>
    <mergeCell ref="H11:H13"/>
    <mergeCell ref="I11:I13"/>
    <mergeCell ref="F4:G4"/>
    <mergeCell ref="A5:A7"/>
    <mergeCell ref="B5:B7"/>
    <mergeCell ref="H5:H7"/>
    <mergeCell ref="I5:I7"/>
    <mergeCell ref="A8:A10"/>
    <mergeCell ref="B8:B10"/>
    <mergeCell ref="H8:H10"/>
    <mergeCell ref="I8:I10"/>
  </mergeCells>
  <printOptions/>
  <pageMargins left="0.5118055555555555" right="0.2361111111111111" top="0.5902777777777778" bottom="0.31527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6" width="8.7109375" style="0" customWidth="1"/>
    <col min="7" max="7" width="6.140625" style="0" customWidth="1"/>
    <col min="8" max="8" width="8.7109375" style="0" customWidth="1"/>
    <col min="9" max="10" width="10.421875" style="0" customWidth="1"/>
  </cols>
  <sheetData>
    <row r="1" spans="1:10" s="2" customFormat="1" ht="18.75">
      <c r="A1" s="4" t="s">
        <v>7</v>
      </c>
      <c r="C1" s="5"/>
      <c r="D1" s="5"/>
      <c r="E1" s="5"/>
      <c r="F1" s="5"/>
      <c r="J1" s="1"/>
    </row>
    <row r="2" spans="1:9" s="2" customFormat="1" ht="25.5" customHeight="1">
      <c r="A2" s="6" t="s">
        <v>8</v>
      </c>
      <c r="C2" s="7"/>
      <c r="D2" s="6" t="s">
        <v>21</v>
      </c>
      <c r="H2" s="3" t="s">
        <v>0</v>
      </c>
      <c r="I2" s="8" t="s">
        <v>10</v>
      </c>
    </row>
    <row r="3" spans="1:10" s="2" customFormat="1" ht="15">
      <c r="A3" s="1"/>
      <c r="E3" s="47"/>
      <c r="I3" s="1"/>
      <c r="J3" s="1"/>
    </row>
    <row r="4" spans="1:10" ht="25.5" customHeight="1">
      <c r="A4" s="9"/>
      <c r="B4" s="10" t="s">
        <v>11</v>
      </c>
      <c r="C4" s="11">
        <v>1</v>
      </c>
      <c r="D4" s="12">
        <v>2</v>
      </c>
      <c r="E4" s="12">
        <v>3</v>
      </c>
      <c r="F4" s="12">
        <v>4</v>
      </c>
      <c r="G4" s="75" t="s">
        <v>12</v>
      </c>
      <c r="H4" s="75"/>
      <c r="I4" s="13" t="s">
        <v>13</v>
      </c>
      <c r="J4" s="14" t="s">
        <v>14</v>
      </c>
    </row>
    <row r="5" spans="1:10" ht="16.5" customHeight="1">
      <c r="A5" s="76">
        <v>1</v>
      </c>
      <c r="B5" s="77" t="s">
        <v>22</v>
      </c>
      <c r="C5" s="15"/>
      <c r="D5" s="16">
        <v>0</v>
      </c>
      <c r="E5" s="30">
        <v>0</v>
      </c>
      <c r="F5" s="17">
        <v>0</v>
      </c>
      <c r="G5" s="18"/>
      <c r="H5" s="19"/>
      <c r="I5" s="78">
        <f>SUM(C5:F5)</f>
        <v>0</v>
      </c>
      <c r="J5" s="88" t="s">
        <v>23</v>
      </c>
    </row>
    <row r="6" spans="1:10" ht="15.75" customHeight="1">
      <c r="A6" s="76"/>
      <c r="B6" s="77"/>
      <c r="C6" s="20"/>
      <c r="D6" s="21">
        <v>7</v>
      </c>
      <c r="E6" s="38">
        <v>20</v>
      </c>
      <c r="F6" s="22">
        <v>0</v>
      </c>
      <c r="G6" s="23">
        <f>SUBTOTAL(9,C6:F6)</f>
        <v>27</v>
      </c>
      <c r="H6" s="24">
        <f>SUM(G6-H7)</f>
        <v>-24</v>
      </c>
      <c r="I6" s="78"/>
      <c r="J6" s="88"/>
    </row>
    <row r="7" spans="1:10" ht="16.5" customHeight="1">
      <c r="A7" s="76"/>
      <c r="B7" s="77"/>
      <c r="C7" s="25"/>
      <c r="D7" s="26">
        <v>19</v>
      </c>
      <c r="E7" s="48">
        <v>22</v>
      </c>
      <c r="F7" s="27">
        <v>10</v>
      </c>
      <c r="G7" s="28"/>
      <c r="H7" s="29">
        <f>SUBTOTAL(9,C7:F7)</f>
        <v>51</v>
      </c>
      <c r="I7" s="78"/>
      <c r="J7" s="88"/>
    </row>
    <row r="8" spans="1:10" ht="15.75">
      <c r="A8" s="80">
        <v>2</v>
      </c>
      <c r="B8" s="81" t="s">
        <v>24</v>
      </c>
      <c r="C8" s="30">
        <v>2</v>
      </c>
      <c r="D8" s="31"/>
      <c r="E8" s="30">
        <v>2</v>
      </c>
      <c r="F8" s="32">
        <v>2</v>
      </c>
      <c r="G8" s="18"/>
      <c r="H8" s="19"/>
      <c r="I8" s="82">
        <f>SUM(C8:F8)</f>
        <v>6</v>
      </c>
      <c r="J8" s="89" t="s">
        <v>16</v>
      </c>
    </row>
    <row r="9" spans="1:10" ht="15.75" customHeight="1">
      <c r="A9" s="80"/>
      <c r="B9" s="81"/>
      <c r="C9" s="33">
        <v>19</v>
      </c>
      <c r="D9" s="20"/>
      <c r="E9" s="33">
        <v>20</v>
      </c>
      <c r="F9" s="34">
        <v>34</v>
      </c>
      <c r="G9" s="23">
        <f>SUBTOTAL(9,C9:F9)</f>
        <v>73</v>
      </c>
      <c r="H9" s="24">
        <f>SUM(G9-H10)</f>
        <v>45</v>
      </c>
      <c r="I9" s="82"/>
      <c r="J9" s="89"/>
    </row>
    <row r="10" spans="1:10" ht="16.5" customHeight="1">
      <c r="A10" s="80"/>
      <c r="B10" s="81"/>
      <c r="C10" s="35">
        <v>7</v>
      </c>
      <c r="D10" s="25"/>
      <c r="E10" s="33">
        <v>14</v>
      </c>
      <c r="F10" s="36">
        <v>7</v>
      </c>
      <c r="G10" s="28"/>
      <c r="H10" s="29">
        <f>SUBTOTAL(9,C10:F10)</f>
        <v>28</v>
      </c>
      <c r="I10" s="82"/>
      <c r="J10" s="89"/>
    </row>
    <row r="11" spans="1:10" ht="15.75" customHeight="1">
      <c r="A11" s="80">
        <v>3</v>
      </c>
      <c r="B11" s="81" t="s">
        <v>25</v>
      </c>
      <c r="C11" s="16">
        <v>2</v>
      </c>
      <c r="D11" s="37">
        <v>0</v>
      </c>
      <c r="E11" s="49"/>
      <c r="F11" s="32">
        <v>2</v>
      </c>
      <c r="G11" s="18"/>
      <c r="H11" s="19"/>
      <c r="I11" s="82">
        <f>SUM(C11:F11)</f>
        <v>4</v>
      </c>
      <c r="J11" s="89" t="s">
        <v>18</v>
      </c>
    </row>
    <row r="12" spans="1:10" ht="15.75" customHeight="1">
      <c r="A12" s="80"/>
      <c r="B12" s="81"/>
      <c r="C12" s="21">
        <v>22</v>
      </c>
      <c r="D12" s="38">
        <v>14</v>
      </c>
      <c r="E12" s="50"/>
      <c r="F12" s="34">
        <v>22</v>
      </c>
      <c r="G12" s="23">
        <f>SUBTOTAL(9,C12:F12)</f>
        <v>58</v>
      </c>
      <c r="H12" s="24">
        <f>SUM(G12-H13)</f>
        <v>7</v>
      </c>
      <c r="I12" s="82"/>
      <c r="J12" s="89"/>
    </row>
    <row r="13" spans="1:10" ht="16.5" customHeight="1">
      <c r="A13" s="80"/>
      <c r="B13" s="81"/>
      <c r="C13" s="51">
        <v>20</v>
      </c>
      <c r="D13" s="48">
        <v>20</v>
      </c>
      <c r="E13" s="52"/>
      <c r="F13" s="36">
        <v>11</v>
      </c>
      <c r="G13" s="28"/>
      <c r="H13" s="29">
        <f>SUBTOTAL(9,C13:F13)</f>
        <v>51</v>
      </c>
      <c r="I13" s="82"/>
      <c r="J13" s="89"/>
    </row>
    <row r="14" spans="1:10" ht="15.75">
      <c r="A14" s="84">
        <v>4</v>
      </c>
      <c r="B14" s="85" t="s">
        <v>26</v>
      </c>
      <c r="C14" s="16">
        <v>2</v>
      </c>
      <c r="D14" s="37">
        <v>0</v>
      </c>
      <c r="E14" s="37">
        <v>0</v>
      </c>
      <c r="F14" s="31"/>
      <c r="G14" s="18"/>
      <c r="H14" s="19"/>
      <c r="I14" s="86">
        <f>SUM(C14:F14)</f>
        <v>2</v>
      </c>
      <c r="J14" s="90" t="s">
        <v>20</v>
      </c>
    </row>
    <row r="15" spans="1:10" ht="15">
      <c r="A15" s="84"/>
      <c r="B15" s="85"/>
      <c r="C15" s="21">
        <v>10</v>
      </c>
      <c r="D15" s="38">
        <v>7</v>
      </c>
      <c r="E15" s="38">
        <v>11</v>
      </c>
      <c r="F15" s="20"/>
      <c r="G15" s="23">
        <f>SUBTOTAL(9,C15:F15)</f>
        <v>28</v>
      </c>
      <c r="H15" s="24">
        <v>-28</v>
      </c>
      <c r="I15" s="86"/>
      <c r="J15" s="90"/>
    </row>
    <row r="16" spans="1:10" ht="15">
      <c r="A16" s="84"/>
      <c r="B16" s="85"/>
      <c r="C16" s="39">
        <v>0</v>
      </c>
      <c r="D16" s="40">
        <v>34</v>
      </c>
      <c r="E16" s="40">
        <v>22</v>
      </c>
      <c r="F16" s="41"/>
      <c r="G16" s="42"/>
      <c r="H16" s="43">
        <f>SUM(C16:G16)</f>
        <v>56</v>
      </c>
      <c r="I16" s="86"/>
      <c r="J16" s="90"/>
    </row>
    <row r="17" spans="1:10" ht="15.75">
      <c r="A17" s="44"/>
      <c r="B17" s="44"/>
      <c r="C17" s="44"/>
      <c r="D17" s="44"/>
      <c r="E17" s="44"/>
      <c r="F17" s="45" t="str">
        <f>IF(G17&lt;&gt;H17,"! Väravate vahe ei ole õige. Andmete sisestus pooleli või tulemused sisestatud valesti =&gt;&gt;"," ")</f>
        <v> </v>
      </c>
      <c r="G17" s="46">
        <f>SUM(G6:G16)</f>
        <v>186</v>
      </c>
      <c r="H17" s="46">
        <f>H7+H10+H13+H16</f>
        <v>186</v>
      </c>
      <c r="J17" s="44"/>
    </row>
  </sheetData>
  <sheetProtection/>
  <mergeCells count="17">
    <mergeCell ref="A11:A13"/>
    <mergeCell ref="B11:B13"/>
    <mergeCell ref="I11:I13"/>
    <mergeCell ref="J11:J13"/>
    <mergeCell ref="A14:A16"/>
    <mergeCell ref="B14:B16"/>
    <mergeCell ref="I14:I16"/>
    <mergeCell ref="J14:J16"/>
    <mergeCell ref="G4:H4"/>
    <mergeCell ref="A5:A7"/>
    <mergeCell ref="B5:B7"/>
    <mergeCell ref="I5:I7"/>
    <mergeCell ref="J5:J7"/>
    <mergeCell ref="A8:A10"/>
    <mergeCell ref="B8:B10"/>
    <mergeCell ref="I8:I10"/>
    <mergeCell ref="J8:J10"/>
  </mergeCells>
  <printOptions/>
  <pageMargins left="0.5118055555555555" right="0.2361111111111111" top="0.5902777777777778" bottom="0.315277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6" width="8.7109375" style="0" customWidth="1"/>
    <col min="7" max="7" width="6.140625" style="0" customWidth="1"/>
    <col min="8" max="8" width="8.7109375" style="0" customWidth="1"/>
    <col min="9" max="10" width="10.421875" style="0" customWidth="1"/>
  </cols>
  <sheetData>
    <row r="1" spans="1:10" s="2" customFormat="1" ht="18.75">
      <c r="A1" s="4" t="s">
        <v>7</v>
      </c>
      <c r="C1" s="5"/>
      <c r="D1" s="5"/>
      <c r="E1" s="5"/>
      <c r="F1" s="5"/>
      <c r="J1" s="1"/>
    </row>
    <row r="2" spans="1:9" s="2" customFormat="1" ht="25.5" customHeight="1">
      <c r="A2" s="6" t="s">
        <v>8</v>
      </c>
      <c r="C2" s="7"/>
      <c r="D2" s="6" t="s">
        <v>27</v>
      </c>
      <c r="H2" s="3" t="s">
        <v>0</v>
      </c>
      <c r="I2" s="8" t="s">
        <v>10</v>
      </c>
    </row>
    <row r="3" spans="1:10" s="2" customFormat="1" ht="15">
      <c r="A3" s="1"/>
      <c r="E3" s="47"/>
      <c r="I3" s="1"/>
      <c r="J3" s="1"/>
    </row>
    <row r="4" spans="1:10" ht="25.5" customHeight="1">
      <c r="A4" s="9"/>
      <c r="B4" s="10" t="s">
        <v>11</v>
      </c>
      <c r="C4" s="11">
        <v>1</v>
      </c>
      <c r="D4" s="12">
        <v>2</v>
      </c>
      <c r="E4" s="12">
        <v>3</v>
      </c>
      <c r="F4" s="12">
        <v>4</v>
      </c>
      <c r="G4" s="75" t="s">
        <v>12</v>
      </c>
      <c r="H4" s="75"/>
      <c r="I4" s="13" t="s">
        <v>13</v>
      </c>
      <c r="J4" s="14" t="s">
        <v>14</v>
      </c>
    </row>
    <row r="5" spans="1:10" ht="16.5" customHeight="1">
      <c r="A5" s="76">
        <v>1</v>
      </c>
      <c r="B5" s="77" t="s">
        <v>28</v>
      </c>
      <c r="C5" s="15"/>
      <c r="D5" s="16">
        <v>2</v>
      </c>
      <c r="E5" s="30">
        <v>2</v>
      </c>
      <c r="F5" s="17">
        <v>2</v>
      </c>
      <c r="G5" s="18"/>
      <c r="H5" s="19"/>
      <c r="I5" s="78">
        <f>SUM(C5:F5)</f>
        <v>6</v>
      </c>
      <c r="J5" s="88" t="s">
        <v>16</v>
      </c>
    </row>
    <row r="6" spans="1:10" ht="15.75" customHeight="1">
      <c r="A6" s="76"/>
      <c r="B6" s="77"/>
      <c r="C6" s="20"/>
      <c r="D6" s="21">
        <v>34</v>
      </c>
      <c r="E6" s="38">
        <v>24</v>
      </c>
      <c r="F6" s="22">
        <v>43</v>
      </c>
      <c r="G6" s="23">
        <f>SUBTOTAL(9,C6:F6)</f>
        <v>101</v>
      </c>
      <c r="H6" s="24">
        <f>SUM(G6-H7)</f>
        <v>54</v>
      </c>
      <c r="I6" s="78"/>
      <c r="J6" s="88"/>
    </row>
    <row r="7" spans="1:10" ht="16.5" customHeight="1">
      <c r="A7" s="76"/>
      <c r="B7" s="77"/>
      <c r="C7" s="25"/>
      <c r="D7" s="26">
        <v>15</v>
      </c>
      <c r="E7" s="48">
        <v>19</v>
      </c>
      <c r="F7" s="27">
        <v>13</v>
      </c>
      <c r="G7" s="28"/>
      <c r="H7" s="29">
        <f>SUBTOTAL(9,C7:F7)</f>
        <v>47</v>
      </c>
      <c r="I7" s="78"/>
      <c r="J7" s="88"/>
    </row>
    <row r="8" spans="1:10" ht="15.75">
      <c r="A8" s="80">
        <v>2</v>
      </c>
      <c r="B8" s="81" t="s">
        <v>1</v>
      </c>
      <c r="C8" s="30">
        <v>0</v>
      </c>
      <c r="D8" s="31"/>
      <c r="E8" s="30">
        <v>0</v>
      </c>
      <c r="F8" s="32">
        <v>2</v>
      </c>
      <c r="G8" s="18"/>
      <c r="H8" s="19"/>
      <c r="I8" s="82">
        <f>SUM(C8:F8)</f>
        <v>2</v>
      </c>
      <c r="J8" s="89" t="s">
        <v>20</v>
      </c>
    </row>
    <row r="9" spans="1:10" ht="15.75" customHeight="1">
      <c r="A9" s="80"/>
      <c r="B9" s="81"/>
      <c r="C9" s="33">
        <v>15</v>
      </c>
      <c r="D9" s="20"/>
      <c r="E9" s="33">
        <v>24</v>
      </c>
      <c r="F9" s="34">
        <v>33</v>
      </c>
      <c r="G9" s="23">
        <f>SUBTOTAL(9,C9:F9)</f>
        <v>72</v>
      </c>
      <c r="H9" s="24">
        <f>SUM(G9-H10)</f>
        <v>-13</v>
      </c>
      <c r="I9" s="82"/>
      <c r="J9" s="89"/>
    </row>
    <row r="10" spans="1:10" ht="16.5" customHeight="1">
      <c r="A10" s="80"/>
      <c r="B10" s="81"/>
      <c r="C10" s="35">
        <v>34</v>
      </c>
      <c r="D10" s="25"/>
      <c r="E10" s="33">
        <v>32</v>
      </c>
      <c r="F10" s="36">
        <v>19</v>
      </c>
      <c r="G10" s="28"/>
      <c r="H10" s="29">
        <f>SUBTOTAL(9,C10:F10)</f>
        <v>85</v>
      </c>
      <c r="I10" s="82"/>
      <c r="J10" s="89"/>
    </row>
    <row r="11" spans="1:10" ht="15.75" customHeight="1">
      <c r="A11" s="80">
        <v>3</v>
      </c>
      <c r="B11" s="81" t="s">
        <v>29</v>
      </c>
      <c r="C11" s="16">
        <v>0</v>
      </c>
      <c r="D11" s="37">
        <v>2</v>
      </c>
      <c r="E11" s="49"/>
      <c r="F11" s="32">
        <v>2</v>
      </c>
      <c r="G11" s="18"/>
      <c r="H11" s="19"/>
      <c r="I11" s="82">
        <f>SUM(C11:F11)</f>
        <v>4</v>
      </c>
      <c r="J11" s="89" t="s">
        <v>18</v>
      </c>
    </row>
    <row r="12" spans="1:10" ht="15.75" customHeight="1">
      <c r="A12" s="80"/>
      <c r="B12" s="81"/>
      <c r="C12" s="21">
        <v>19</v>
      </c>
      <c r="D12" s="38">
        <v>32</v>
      </c>
      <c r="E12" s="50"/>
      <c r="F12" s="34">
        <v>28</v>
      </c>
      <c r="G12" s="23">
        <f>SUBTOTAL(9,C12:F12)</f>
        <v>79</v>
      </c>
      <c r="H12" s="24">
        <f>SUM(G12-H13)</f>
        <v>20</v>
      </c>
      <c r="I12" s="82"/>
      <c r="J12" s="89"/>
    </row>
    <row r="13" spans="1:10" ht="16.5" customHeight="1">
      <c r="A13" s="80"/>
      <c r="B13" s="81"/>
      <c r="C13" s="51">
        <v>24</v>
      </c>
      <c r="D13" s="48">
        <v>24</v>
      </c>
      <c r="E13" s="52"/>
      <c r="F13" s="36">
        <v>11</v>
      </c>
      <c r="G13" s="28"/>
      <c r="H13" s="29">
        <f>SUBTOTAL(9,C13:F13)</f>
        <v>59</v>
      </c>
      <c r="I13" s="82"/>
      <c r="J13" s="89"/>
    </row>
    <row r="14" spans="1:10" ht="15.75">
      <c r="A14" s="84">
        <v>4</v>
      </c>
      <c r="B14" s="85" t="s">
        <v>30</v>
      </c>
      <c r="C14" s="16">
        <v>0</v>
      </c>
      <c r="D14" s="37">
        <v>0</v>
      </c>
      <c r="E14" s="37">
        <v>0</v>
      </c>
      <c r="F14" s="31"/>
      <c r="G14" s="18"/>
      <c r="H14" s="19"/>
      <c r="I14" s="86">
        <f>SUM(C14:F14)</f>
        <v>0</v>
      </c>
      <c r="J14" s="90" t="s">
        <v>23</v>
      </c>
    </row>
    <row r="15" spans="1:10" ht="15">
      <c r="A15" s="84"/>
      <c r="B15" s="85"/>
      <c r="C15" s="21">
        <v>13</v>
      </c>
      <c r="D15" s="38">
        <v>19</v>
      </c>
      <c r="E15" s="38">
        <v>11</v>
      </c>
      <c r="F15" s="20"/>
      <c r="G15" s="23">
        <f>SUBTOTAL(9,C15:F15)</f>
        <v>43</v>
      </c>
      <c r="H15" s="24">
        <v>-61</v>
      </c>
      <c r="I15" s="86"/>
      <c r="J15" s="90"/>
    </row>
    <row r="16" spans="1:10" ht="15">
      <c r="A16" s="84"/>
      <c r="B16" s="85"/>
      <c r="C16" s="39">
        <v>43</v>
      </c>
      <c r="D16" s="40">
        <v>33</v>
      </c>
      <c r="E16" s="40">
        <v>28</v>
      </c>
      <c r="F16" s="41"/>
      <c r="G16" s="42"/>
      <c r="H16" s="43">
        <f>SUM(C16:G16)</f>
        <v>104</v>
      </c>
      <c r="I16" s="86"/>
      <c r="J16" s="90"/>
    </row>
    <row r="17" spans="1:10" ht="15.75">
      <c r="A17" s="44"/>
      <c r="B17" s="44"/>
      <c r="C17" s="44"/>
      <c r="D17" s="44"/>
      <c r="E17" s="44"/>
      <c r="F17" s="45" t="str">
        <f>IF(G17&lt;&gt;H17,"! Väravate vahe ei ole õige. Andmete sisestus pooleli või tulemused sisestatud valesti =&gt;&gt;"," ")</f>
        <v> </v>
      </c>
      <c r="G17" s="46">
        <f>SUM(G6:G16)</f>
        <v>295</v>
      </c>
      <c r="H17" s="46">
        <f>H7+H10+H13+H16</f>
        <v>295</v>
      </c>
      <c r="J17" s="44"/>
    </row>
  </sheetData>
  <sheetProtection/>
  <mergeCells count="17">
    <mergeCell ref="A11:A13"/>
    <mergeCell ref="B11:B13"/>
    <mergeCell ref="I11:I13"/>
    <mergeCell ref="J11:J13"/>
    <mergeCell ref="A14:A16"/>
    <mergeCell ref="B14:B16"/>
    <mergeCell ref="I14:I16"/>
    <mergeCell ref="J14:J16"/>
    <mergeCell ref="G4:H4"/>
    <mergeCell ref="A5:A7"/>
    <mergeCell ref="B5:B7"/>
    <mergeCell ref="I5:I7"/>
    <mergeCell ref="J5:J7"/>
    <mergeCell ref="A8:A10"/>
    <mergeCell ref="B8:B10"/>
    <mergeCell ref="I8:I10"/>
    <mergeCell ref="J8:J10"/>
  </mergeCells>
  <printOptions/>
  <pageMargins left="0.5118055555555555" right="0.2361111111111111" top="0.5902777777777778" bottom="0.3152777777777777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3">
      <selection activeCell="H24" sqref="H24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8" width="8.7109375" style="0" customWidth="1"/>
    <col min="9" max="9" width="6.140625" style="0" customWidth="1"/>
    <col min="10" max="10" width="8.7109375" style="0" customWidth="1"/>
    <col min="11" max="12" width="10.421875" style="0" customWidth="1"/>
  </cols>
  <sheetData>
    <row r="1" spans="1:11" s="2" customFormat="1" ht="23.25">
      <c r="A1" s="53"/>
      <c r="B1" s="4" t="s">
        <v>7</v>
      </c>
      <c r="C1" s="5"/>
      <c r="D1" s="5"/>
      <c r="E1" s="5"/>
      <c r="F1" s="5"/>
      <c r="G1" s="5"/>
      <c r="K1" s="1"/>
    </row>
    <row r="2" spans="1:11" s="2" customFormat="1" ht="25.5" customHeight="1">
      <c r="A2" s="6"/>
      <c r="B2" s="6" t="s">
        <v>8</v>
      </c>
      <c r="C2" s="7"/>
      <c r="D2" s="4"/>
      <c r="E2" s="6" t="s">
        <v>31</v>
      </c>
      <c r="J2" s="3" t="s">
        <v>0</v>
      </c>
      <c r="K2" s="8" t="s">
        <v>10</v>
      </c>
    </row>
    <row r="3" spans="1:12" ht="14.25">
      <c r="A3" s="54"/>
      <c r="E3" s="55"/>
      <c r="F3" s="55"/>
      <c r="G3" s="55"/>
      <c r="K3" s="54"/>
      <c r="L3" s="54"/>
    </row>
    <row r="4" spans="1:12" ht="25.5" customHeight="1">
      <c r="A4" s="9"/>
      <c r="B4" s="10" t="s">
        <v>11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75" t="s">
        <v>12</v>
      </c>
      <c r="J4" s="75"/>
      <c r="K4" s="13" t="s">
        <v>13</v>
      </c>
      <c r="L4" s="14" t="s">
        <v>14</v>
      </c>
    </row>
    <row r="5" spans="1:12" ht="15.75">
      <c r="A5" s="76">
        <v>1</v>
      </c>
      <c r="B5" s="77" t="s">
        <v>32</v>
      </c>
      <c r="C5" s="15"/>
      <c r="D5" s="16">
        <v>2</v>
      </c>
      <c r="E5" s="16">
        <v>2</v>
      </c>
      <c r="F5" s="16">
        <v>2</v>
      </c>
      <c r="G5" s="16">
        <v>1</v>
      </c>
      <c r="H5" s="16">
        <v>2</v>
      </c>
      <c r="I5" s="18"/>
      <c r="J5" s="19"/>
      <c r="K5" s="78">
        <f>SUM(C5:H5)</f>
        <v>9</v>
      </c>
      <c r="L5" s="88" t="s">
        <v>16</v>
      </c>
    </row>
    <row r="6" spans="1:12" ht="15.75" customHeight="1">
      <c r="A6" s="76"/>
      <c r="B6" s="77"/>
      <c r="C6" s="20"/>
      <c r="D6" s="21">
        <v>24</v>
      </c>
      <c r="E6" s="38">
        <v>49</v>
      </c>
      <c r="F6" s="38">
        <v>37</v>
      </c>
      <c r="G6" s="34">
        <v>20</v>
      </c>
      <c r="H6" s="26">
        <v>26</v>
      </c>
      <c r="I6" s="23">
        <f>SUBTOTAL(9,C6:H6)</f>
        <v>156</v>
      </c>
      <c r="J6" s="24">
        <f>SUM(I6-J7)</f>
        <v>65</v>
      </c>
      <c r="K6" s="78"/>
      <c r="L6" s="88"/>
    </row>
    <row r="7" spans="1:12" ht="16.5" customHeight="1">
      <c r="A7" s="76"/>
      <c r="B7" s="77"/>
      <c r="C7" s="25"/>
      <c r="D7" s="26">
        <v>14</v>
      </c>
      <c r="E7" s="48">
        <v>22</v>
      </c>
      <c r="F7" s="48">
        <v>21</v>
      </c>
      <c r="G7" s="36">
        <v>20</v>
      </c>
      <c r="H7" s="56">
        <v>14</v>
      </c>
      <c r="I7" s="28"/>
      <c r="J7" s="29">
        <f>SUBTOTAL(9,C7:H7)</f>
        <v>91</v>
      </c>
      <c r="K7" s="78"/>
      <c r="L7" s="88"/>
    </row>
    <row r="8" spans="1:13" ht="15.75">
      <c r="A8" s="80">
        <v>2</v>
      </c>
      <c r="B8" s="81" t="s">
        <v>33</v>
      </c>
      <c r="C8" s="30">
        <v>0</v>
      </c>
      <c r="D8" s="31"/>
      <c r="E8" s="30">
        <v>0</v>
      </c>
      <c r="F8" s="32">
        <v>2</v>
      </c>
      <c r="G8" s="32">
        <v>0</v>
      </c>
      <c r="H8" s="30">
        <v>2</v>
      </c>
      <c r="I8" s="18"/>
      <c r="J8" s="19"/>
      <c r="K8" s="82">
        <f>SUM(C8:H8)</f>
        <v>4</v>
      </c>
      <c r="L8" s="89" t="s">
        <v>20</v>
      </c>
      <c r="M8">
        <v>7</v>
      </c>
    </row>
    <row r="9" spans="1:12" ht="15.75" customHeight="1">
      <c r="A9" s="80"/>
      <c r="B9" s="81"/>
      <c r="C9" s="33">
        <v>14</v>
      </c>
      <c r="D9" s="20"/>
      <c r="E9" s="33">
        <v>10</v>
      </c>
      <c r="F9" s="34">
        <v>25</v>
      </c>
      <c r="G9" s="34">
        <v>12</v>
      </c>
      <c r="H9" s="33">
        <v>21</v>
      </c>
      <c r="I9" s="23">
        <f>SUBTOTAL(9,C9:H9)</f>
        <v>82</v>
      </c>
      <c r="J9" s="24">
        <f>SUM(I9-J10)</f>
        <v>-26</v>
      </c>
      <c r="K9" s="82"/>
      <c r="L9" s="89"/>
    </row>
    <row r="10" spans="1:12" ht="16.5" customHeight="1">
      <c r="A10" s="80"/>
      <c r="B10" s="81"/>
      <c r="C10" s="35">
        <v>24</v>
      </c>
      <c r="D10" s="25"/>
      <c r="E10" s="33">
        <v>11</v>
      </c>
      <c r="F10" s="36">
        <v>23</v>
      </c>
      <c r="G10" s="36">
        <v>37</v>
      </c>
      <c r="H10" s="35">
        <v>13</v>
      </c>
      <c r="I10" s="28"/>
      <c r="J10" s="29">
        <f>SUBTOTAL(9,C10:H10)</f>
        <v>108</v>
      </c>
      <c r="K10" s="82"/>
      <c r="L10" s="89"/>
    </row>
    <row r="11" spans="1:13" ht="15.75" customHeight="1">
      <c r="A11" s="80">
        <v>3</v>
      </c>
      <c r="B11" s="81" t="s">
        <v>34</v>
      </c>
      <c r="C11" s="16">
        <v>0</v>
      </c>
      <c r="D11" s="37">
        <v>2</v>
      </c>
      <c r="E11" s="31"/>
      <c r="F11" s="32">
        <v>2</v>
      </c>
      <c r="G11" s="32">
        <v>0</v>
      </c>
      <c r="H11" s="30">
        <v>0</v>
      </c>
      <c r="I11" s="18"/>
      <c r="J11" s="19"/>
      <c r="K11" s="82">
        <f>SUM(C11:H11)</f>
        <v>4</v>
      </c>
      <c r="L11" s="89" t="s">
        <v>46</v>
      </c>
      <c r="M11">
        <v>-10</v>
      </c>
    </row>
    <row r="12" spans="1:12" ht="15.75" customHeight="1">
      <c r="A12" s="80"/>
      <c r="B12" s="81"/>
      <c r="C12" s="21">
        <v>22</v>
      </c>
      <c r="D12" s="38">
        <v>11</v>
      </c>
      <c r="E12" s="20"/>
      <c r="F12" s="34">
        <v>20</v>
      </c>
      <c r="G12" s="34">
        <v>20</v>
      </c>
      <c r="H12" s="33">
        <v>14</v>
      </c>
      <c r="I12" s="23">
        <f>SUBTOTAL(9,C12:H12)</f>
        <v>87</v>
      </c>
      <c r="J12" s="24">
        <f>SUM(I12-J13)</f>
        <v>-45</v>
      </c>
      <c r="K12" s="82"/>
      <c r="L12" s="89"/>
    </row>
    <row r="13" spans="1:12" ht="16.5" customHeight="1">
      <c r="A13" s="80"/>
      <c r="B13" s="81"/>
      <c r="C13" s="51">
        <v>49</v>
      </c>
      <c r="D13" s="48">
        <v>10</v>
      </c>
      <c r="E13" s="25"/>
      <c r="F13" s="36">
        <v>14</v>
      </c>
      <c r="G13" s="36">
        <v>34</v>
      </c>
      <c r="H13" s="35">
        <v>25</v>
      </c>
      <c r="I13" s="28"/>
      <c r="J13" s="29">
        <f>SUBTOTAL(9,C13:H13)</f>
        <v>132</v>
      </c>
      <c r="K13" s="82"/>
      <c r="L13" s="89"/>
    </row>
    <row r="14" spans="1:12" ht="16.5" customHeight="1">
      <c r="A14" s="80">
        <v>4</v>
      </c>
      <c r="B14" s="81" t="s">
        <v>35</v>
      </c>
      <c r="C14" s="16">
        <v>0</v>
      </c>
      <c r="D14" s="16">
        <v>0</v>
      </c>
      <c r="E14" s="16">
        <v>0</v>
      </c>
      <c r="F14" s="31"/>
      <c r="G14" s="32">
        <v>0</v>
      </c>
      <c r="H14" s="30">
        <v>0</v>
      </c>
      <c r="I14" s="18"/>
      <c r="J14" s="19"/>
      <c r="K14" s="82">
        <f>SUM(C14:H14)</f>
        <v>0</v>
      </c>
      <c r="L14" s="89" t="s">
        <v>47</v>
      </c>
    </row>
    <row r="15" spans="1:12" ht="16.5" customHeight="1">
      <c r="A15" s="80"/>
      <c r="B15" s="81"/>
      <c r="C15" s="21">
        <v>21</v>
      </c>
      <c r="D15" s="21">
        <v>23</v>
      </c>
      <c r="E15" s="21">
        <v>14</v>
      </c>
      <c r="F15" s="20"/>
      <c r="G15" s="34">
        <v>17</v>
      </c>
      <c r="H15" s="33">
        <v>20</v>
      </c>
      <c r="I15" s="23">
        <f>SUBTOTAL(9,C15:H15)</f>
        <v>95</v>
      </c>
      <c r="J15" s="24">
        <f>SUM(I15-J16)</f>
        <v>-50</v>
      </c>
      <c r="K15" s="82"/>
      <c r="L15" s="89"/>
    </row>
    <row r="16" spans="1:12" ht="16.5" customHeight="1">
      <c r="A16" s="80"/>
      <c r="B16" s="81"/>
      <c r="C16" s="51">
        <v>37</v>
      </c>
      <c r="D16" s="51">
        <v>25</v>
      </c>
      <c r="E16" s="51">
        <v>20</v>
      </c>
      <c r="F16" s="25"/>
      <c r="G16" s="36">
        <v>35</v>
      </c>
      <c r="H16" s="35">
        <v>28</v>
      </c>
      <c r="I16" s="28"/>
      <c r="J16" s="29">
        <f>SUBTOTAL(9,C16:H16)</f>
        <v>145</v>
      </c>
      <c r="K16" s="82"/>
      <c r="L16" s="89"/>
    </row>
    <row r="17" spans="1:12" ht="16.5" customHeight="1">
      <c r="A17" s="80">
        <v>5</v>
      </c>
      <c r="B17" s="81" t="s">
        <v>36</v>
      </c>
      <c r="C17" s="16">
        <v>1</v>
      </c>
      <c r="D17" s="16">
        <v>2</v>
      </c>
      <c r="E17" s="16">
        <v>2</v>
      </c>
      <c r="F17" s="32">
        <v>2</v>
      </c>
      <c r="G17" s="31"/>
      <c r="H17" s="30">
        <v>2</v>
      </c>
      <c r="I17" s="18"/>
      <c r="J17" s="19"/>
      <c r="K17" s="82">
        <f>SUM(C17:H17)</f>
        <v>9</v>
      </c>
      <c r="L17" s="89" t="s">
        <v>18</v>
      </c>
    </row>
    <row r="18" spans="1:12" ht="16.5" customHeight="1">
      <c r="A18" s="80"/>
      <c r="B18" s="81"/>
      <c r="C18" s="21">
        <v>20</v>
      </c>
      <c r="D18" s="21">
        <v>37</v>
      </c>
      <c r="E18" s="21">
        <v>34</v>
      </c>
      <c r="F18" s="34">
        <v>35</v>
      </c>
      <c r="G18" s="20"/>
      <c r="H18" s="33">
        <v>24</v>
      </c>
      <c r="I18" s="23">
        <f>SUBTOTAL(9,C18:H18)</f>
        <v>150</v>
      </c>
      <c r="J18" s="24">
        <f>SUM(I18-J19)</f>
        <v>62</v>
      </c>
      <c r="K18" s="82"/>
      <c r="L18" s="89"/>
    </row>
    <row r="19" spans="1:12" ht="16.5" customHeight="1">
      <c r="A19" s="80"/>
      <c r="B19" s="81"/>
      <c r="C19" s="51">
        <v>20</v>
      </c>
      <c r="D19" s="51">
        <v>12</v>
      </c>
      <c r="E19" s="51">
        <v>20</v>
      </c>
      <c r="F19" s="36">
        <v>17</v>
      </c>
      <c r="G19" s="25"/>
      <c r="H19" s="35">
        <v>19</v>
      </c>
      <c r="I19" s="28"/>
      <c r="J19" s="29">
        <f>SUBTOTAL(9,C19:H19)</f>
        <v>88</v>
      </c>
      <c r="K19" s="82"/>
      <c r="L19" s="89"/>
    </row>
    <row r="20" spans="1:13" ht="15.75">
      <c r="A20" s="84">
        <v>6</v>
      </c>
      <c r="B20" s="85" t="s">
        <v>37</v>
      </c>
      <c r="C20" s="16">
        <v>0</v>
      </c>
      <c r="D20" s="37">
        <v>0</v>
      </c>
      <c r="E20" s="37">
        <v>2</v>
      </c>
      <c r="F20" s="37">
        <v>2</v>
      </c>
      <c r="G20" s="37">
        <v>0</v>
      </c>
      <c r="H20" s="31"/>
      <c r="I20" s="18"/>
      <c r="J20" s="19"/>
      <c r="K20" s="86">
        <f>SUM(C20:H20)</f>
        <v>4</v>
      </c>
      <c r="L20" s="90" t="s">
        <v>23</v>
      </c>
      <c r="M20">
        <v>3</v>
      </c>
    </row>
    <row r="21" spans="1:12" ht="15">
      <c r="A21" s="84"/>
      <c r="B21" s="85"/>
      <c r="C21" s="21">
        <v>14</v>
      </c>
      <c r="D21" s="38">
        <v>13</v>
      </c>
      <c r="E21" s="38">
        <v>25</v>
      </c>
      <c r="F21" s="38">
        <v>28</v>
      </c>
      <c r="G21" s="38">
        <v>19</v>
      </c>
      <c r="H21" s="20"/>
      <c r="I21" s="23">
        <f>SUBTOTAL(9,C21:H21)</f>
        <v>99</v>
      </c>
      <c r="J21" s="24">
        <v>-6</v>
      </c>
      <c r="K21" s="86"/>
      <c r="L21" s="90"/>
    </row>
    <row r="22" spans="1:12" ht="15">
      <c r="A22" s="84"/>
      <c r="B22" s="85"/>
      <c r="C22" s="39">
        <v>26</v>
      </c>
      <c r="D22" s="40">
        <v>21</v>
      </c>
      <c r="E22" s="40">
        <v>14</v>
      </c>
      <c r="F22" s="40">
        <v>20</v>
      </c>
      <c r="G22" s="40">
        <v>24</v>
      </c>
      <c r="H22" s="41"/>
      <c r="I22" s="42"/>
      <c r="J22" s="43">
        <f>SUM(C22:I22)</f>
        <v>105</v>
      </c>
      <c r="K22" s="86"/>
      <c r="L22" s="90"/>
    </row>
    <row r="23" spans="1:12" ht="15.75">
      <c r="A23" s="44"/>
      <c r="B23" s="44"/>
      <c r="C23" s="44"/>
      <c r="D23" s="44"/>
      <c r="E23" s="44"/>
      <c r="F23" s="44"/>
      <c r="G23" s="44"/>
      <c r="H23" s="45" t="str">
        <f>IF(I23&lt;&gt;J23,"! Väravate vahe ei ole õige. Andmete sisestus pooleli või tulemused sisestatud valesti =&gt;&gt;"," ")</f>
        <v> </v>
      </c>
      <c r="I23" s="46">
        <f>SUM(I6:I22)</f>
        <v>669</v>
      </c>
      <c r="J23" s="46">
        <f>J7+J10+J13+J16+J19+J22</f>
        <v>669</v>
      </c>
      <c r="L23" s="44"/>
    </row>
  </sheetData>
  <sheetProtection/>
  <mergeCells count="25">
    <mergeCell ref="A17:A19"/>
    <mergeCell ref="B17:B19"/>
    <mergeCell ref="K17:K19"/>
    <mergeCell ref="L17:L19"/>
    <mergeCell ref="A20:A22"/>
    <mergeCell ref="B20:B22"/>
    <mergeCell ref="K20:K22"/>
    <mergeCell ref="L20:L22"/>
    <mergeCell ref="A11:A13"/>
    <mergeCell ref="B11:B13"/>
    <mergeCell ref="K11:K13"/>
    <mergeCell ref="L11:L13"/>
    <mergeCell ref="A14:A16"/>
    <mergeCell ref="B14:B16"/>
    <mergeCell ref="K14:K16"/>
    <mergeCell ref="L14:L16"/>
    <mergeCell ref="I4:J4"/>
    <mergeCell ref="A5:A7"/>
    <mergeCell ref="B5:B7"/>
    <mergeCell ref="K5:K7"/>
    <mergeCell ref="L5:L7"/>
    <mergeCell ref="A8:A10"/>
    <mergeCell ref="B8:B10"/>
    <mergeCell ref="K8:K10"/>
    <mergeCell ref="L8:L10"/>
  </mergeCells>
  <printOptions/>
  <pageMargins left="0.5118055555555555" right="0.2361111111111111" top="0.5902777777777778" bottom="0.3152777777777777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7" width="8.7109375" style="0" customWidth="1"/>
    <col min="8" max="8" width="6.140625" style="0" customWidth="1"/>
    <col min="9" max="9" width="8.7109375" style="0" customWidth="1"/>
    <col min="10" max="11" width="10.421875" style="0" customWidth="1"/>
    <col min="13" max="13" width="9.57421875" style="0" customWidth="1"/>
  </cols>
  <sheetData>
    <row r="1" spans="1:12" s="2" customFormat="1" ht="23.25">
      <c r="A1" s="53"/>
      <c r="B1" s="4" t="s">
        <v>7</v>
      </c>
      <c r="C1" s="5"/>
      <c r="D1" s="5"/>
      <c r="E1" s="5"/>
      <c r="F1" s="5"/>
      <c r="G1" s="5"/>
      <c r="H1" s="5"/>
      <c r="L1" s="1"/>
    </row>
    <row r="2" spans="1:11" s="2" customFormat="1" ht="25.5" customHeight="1">
      <c r="A2" s="6"/>
      <c r="B2" s="6" t="s">
        <v>8</v>
      </c>
      <c r="C2" s="7"/>
      <c r="D2" s="4"/>
      <c r="E2" s="6" t="s">
        <v>38</v>
      </c>
      <c r="F2" s="6"/>
      <c r="J2" s="3" t="s">
        <v>0</v>
      </c>
      <c r="K2" s="8" t="s">
        <v>10</v>
      </c>
    </row>
    <row r="3" spans="1:11" ht="18.75">
      <c r="A3" s="54"/>
      <c r="E3" s="55"/>
      <c r="F3" s="55"/>
      <c r="I3" s="57"/>
      <c r="J3" s="58"/>
      <c r="K3" s="54"/>
    </row>
    <row r="4" spans="1:11" ht="25.5" customHeight="1">
      <c r="A4" s="9"/>
      <c r="B4" s="10" t="s">
        <v>11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75" t="s">
        <v>12</v>
      </c>
      <c r="I4" s="75"/>
      <c r="J4" s="13" t="s">
        <v>13</v>
      </c>
      <c r="K4" s="14" t="s">
        <v>14</v>
      </c>
    </row>
    <row r="5" spans="1:11" ht="15.75">
      <c r="A5" s="76">
        <v>1</v>
      </c>
      <c r="B5" s="77" t="s">
        <v>39</v>
      </c>
      <c r="C5" s="15"/>
      <c r="D5" s="16">
        <v>2</v>
      </c>
      <c r="E5" s="16">
        <v>0</v>
      </c>
      <c r="F5" s="16">
        <v>0</v>
      </c>
      <c r="G5" s="16">
        <v>2</v>
      </c>
      <c r="H5" s="18"/>
      <c r="I5" s="19"/>
      <c r="J5" s="78">
        <f>SUM(C5:G5)</f>
        <v>4</v>
      </c>
      <c r="K5" s="88" t="s">
        <v>50</v>
      </c>
    </row>
    <row r="6" spans="1:11" ht="15.75" customHeight="1">
      <c r="A6" s="76"/>
      <c r="B6" s="77"/>
      <c r="C6" s="20"/>
      <c r="D6" s="21">
        <v>22</v>
      </c>
      <c r="E6" s="34">
        <v>18</v>
      </c>
      <c r="F6" s="33">
        <v>23</v>
      </c>
      <c r="G6" s="22">
        <v>16</v>
      </c>
      <c r="H6" s="23">
        <f>SUBTOTAL(9,C6:G6)</f>
        <v>79</v>
      </c>
      <c r="I6" s="24">
        <f>SUM(H6-I7)</f>
        <v>-3</v>
      </c>
      <c r="J6" s="78"/>
      <c r="K6" s="88"/>
    </row>
    <row r="7" spans="1:12" ht="16.5" customHeight="1">
      <c r="A7" s="76"/>
      <c r="B7" s="77"/>
      <c r="C7" s="25"/>
      <c r="D7" s="26">
        <v>14</v>
      </c>
      <c r="E7" s="36">
        <v>25</v>
      </c>
      <c r="F7" s="35">
        <v>30</v>
      </c>
      <c r="G7" s="27">
        <v>13</v>
      </c>
      <c r="H7" s="28"/>
      <c r="I7" s="29">
        <f>SUBTOTAL(9,C7:G7)</f>
        <v>82</v>
      </c>
      <c r="J7" s="78"/>
      <c r="K7" s="88"/>
      <c r="L7" s="54">
        <v>1</v>
      </c>
    </row>
    <row r="8" spans="1:12" ht="15.75">
      <c r="A8" s="80">
        <v>2</v>
      </c>
      <c r="B8" s="81" t="s">
        <v>40</v>
      </c>
      <c r="C8" s="30">
        <v>0</v>
      </c>
      <c r="D8" s="31"/>
      <c r="E8" s="32">
        <v>2</v>
      </c>
      <c r="F8" s="59">
        <v>0</v>
      </c>
      <c r="G8" s="30">
        <v>2</v>
      </c>
      <c r="H8" s="18"/>
      <c r="I8" s="19"/>
      <c r="J8" s="82">
        <f>SUM(C8:G8)</f>
        <v>4</v>
      </c>
      <c r="K8" s="89" t="s">
        <v>49</v>
      </c>
      <c r="L8" s="54"/>
    </row>
    <row r="9" spans="1:12" ht="15.75" customHeight="1">
      <c r="A9" s="80"/>
      <c r="B9" s="81"/>
      <c r="C9" s="33">
        <v>14</v>
      </c>
      <c r="D9" s="20"/>
      <c r="E9" s="34">
        <v>10</v>
      </c>
      <c r="F9" s="34">
        <v>12</v>
      </c>
      <c r="G9" s="33">
        <v>15</v>
      </c>
      <c r="H9" s="23">
        <f>SUBTOTAL(9,C9:G9)</f>
        <v>51</v>
      </c>
      <c r="I9" s="24">
        <f>SUM(H9-I10)</f>
        <v>-12</v>
      </c>
      <c r="J9" s="82"/>
      <c r="K9" s="89"/>
      <c r="L9" s="54"/>
    </row>
    <row r="10" spans="1:12" ht="16.5" customHeight="1">
      <c r="A10" s="80"/>
      <c r="B10" s="81"/>
      <c r="C10" s="35">
        <v>22</v>
      </c>
      <c r="D10" s="25"/>
      <c r="E10" s="36">
        <v>0</v>
      </c>
      <c r="F10" s="36">
        <v>27</v>
      </c>
      <c r="G10" s="35">
        <v>14</v>
      </c>
      <c r="H10" s="28"/>
      <c r="I10" s="29">
        <f>SUBTOTAL(9,C10:G10)</f>
        <v>63</v>
      </c>
      <c r="J10" s="82"/>
      <c r="K10" s="89"/>
      <c r="L10" s="54">
        <v>2</v>
      </c>
    </row>
    <row r="11" spans="1:12" ht="16.5" customHeight="1">
      <c r="A11" s="80">
        <v>3</v>
      </c>
      <c r="B11" s="81" t="s">
        <v>41</v>
      </c>
      <c r="C11" s="30">
        <v>2</v>
      </c>
      <c r="D11" s="59">
        <v>0</v>
      </c>
      <c r="E11" s="31"/>
      <c r="F11" s="33">
        <v>0</v>
      </c>
      <c r="G11" s="60">
        <v>2</v>
      </c>
      <c r="H11" s="18"/>
      <c r="I11" s="19"/>
      <c r="J11" s="82">
        <f>SUM(C11:G11)</f>
        <v>4</v>
      </c>
      <c r="K11" s="99" t="s">
        <v>51</v>
      </c>
      <c r="L11" s="54"/>
    </row>
    <row r="12" spans="1:12" ht="16.5" customHeight="1">
      <c r="A12" s="80"/>
      <c r="B12" s="81"/>
      <c r="C12" s="33">
        <v>25</v>
      </c>
      <c r="D12" s="34">
        <v>0</v>
      </c>
      <c r="E12" s="20"/>
      <c r="F12" s="33">
        <v>20</v>
      </c>
      <c r="G12" s="34">
        <v>23</v>
      </c>
      <c r="H12" s="23">
        <f>SUBTOTAL(9,C12:G12)</f>
        <v>68</v>
      </c>
      <c r="I12" s="24">
        <f>SUM(H12-I13)</f>
        <v>-1</v>
      </c>
      <c r="J12" s="82"/>
      <c r="K12" s="98"/>
      <c r="L12" s="54"/>
    </row>
    <row r="13" spans="1:12" ht="16.5" customHeight="1">
      <c r="A13" s="80"/>
      <c r="B13" s="81"/>
      <c r="C13" s="35">
        <v>18</v>
      </c>
      <c r="D13" s="36">
        <v>10</v>
      </c>
      <c r="E13" s="25"/>
      <c r="F13" s="33">
        <v>21</v>
      </c>
      <c r="G13" s="36">
        <v>20</v>
      </c>
      <c r="H13" s="28"/>
      <c r="I13" s="29">
        <f>SUBTOTAL(9,C13:G13)</f>
        <v>69</v>
      </c>
      <c r="J13" s="82"/>
      <c r="K13" s="100"/>
      <c r="L13" s="54">
        <v>-3</v>
      </c>
    </row>
    <row r="14" spans="1:11" ht="16.5" customHeight="1">
      <c r="A14" s="80">
        <v>4</v>
      </c>
      <c r="B14" s="81" t="s">
        <v>42</v>
      </c>
      <c r="C14" s="16">
        <v>2</v>
      </c>
      <c r="D14" s="16">
        <v>2</v>
      </c>
      <c r="E14" s="16">
        <v>2</v>
      </c>
      <c r="F14" s="31"/>
      <c r="G14" s="30">
        <v>2</v>
      </c>
      <c r="H14" s="18"/>
      <c r="I14" s="19"/>
      <c r="J14" s="82">
        <f>SUM(C14:G14)</f>
        <v>8</v>
      </c>
      <c r="K14" s="91" t="s">
        <v>48</v>
      </c>
    </row>
    <row r="15" spans="1:11" ht="16.5" customHeight="1">
      <c r="A15" s="80"/>
      <c r="B15" s="81"/>
      <c r="C15" s="21">
        <v>30</v>
      </c>
      <c r="D15" s="21">
        <v>27</v>
      </c>
      <c r="E15" s="21">
        <v>21</v>
      </c>
      <c r="F15" s="20"/>
      <c r="G15" s="33">
        <v>33</v>
      </c>
      <c r="H15" s="23">
        <f>SUBTOTAL(9,C15:G15)</f>
        <v>111</v>
      </c>
      <c r="I15" s="24">
        <f>SUM(H15-I16)</f>
        <v>37</v>
      </c>
      <c r="J15" s="82"/>
      <c r="K15" s="89"/>
    </row>
    <row r="16" spans="1:11" ht="16.5" customHeight="1">
      <c r="A16" s="80"/>
      <c r="B16" s="81"/>
      <c r="C16" s="51">
        <v>23</v>
      </c>
      <c r="D16" s="51">
        <v>12</v>
      </c>
      <c r="E16" s="51">
        <v>20</v>
      </c>
      <c r="F16" s="25"/>
      <c r="G16" s="35">
        <v>19</v>
      </c>
      <c r="H16" s="28"/>
      <c r="I16" s="29">
        <f>SUBTOTAL(9,C16:G16)</f>
        <v>74</v>
      </c>
      <c r="J16" s="82"/>
      <c r="K16" s="89"/>
    </row>
    <row r="17" spans="1:11" ht="15.75">
      <c r="A17" s="84">
        <v>5</v>
      </c>
      <c r="B17" s="85" t="s">
        <v>43</v>
      </c>
      <c r="C17" s="16">
        <v>0</v>
      </c>
      <c r="D17" s="37">
        <v>0</v>
      </c>
      <c r="E17" s="37">
        <v>0</v>
      </c>
      <c r="F17" s="37">
        <v>0</v>
      </c>
      <c r="G17" s="31"/>
      <c r="H17" s="18"/>
      <c r="I17" s="19"/>
      <c r="J17" s="86">
        <f>SUM(C17:G17)</f>
        <v>0</v>
      </c>
      <c r="K17" s="90" t="s">
        <v>52</v>
      </c>
    </row>
    <row r="18" spans="1:11" ht="15">
      <c r="A18" s="84"/>
      <c r="B18" s="85"/>
      <c r="C18" s="21">
        <v>13</v>
      </c>
      <c r="D18" s="38">
        <v>14</v>
      </c>
      <c r="E18" s="38">
        <v>20</v>
      </c>
      <c r="F18" s="38">
        <v>19</v>
      </c>
      <c r="G18" s="20"/>
      <c r="H18" s="23">
        <f>SUBTOTAL(9,C18:G18)</f>
        <v>66</v>
      </c>
      <c r="I18" s="24">
        <v>-21</v>
      </c>
      <c r="J18" s="86"/>
      <c r="K18" s="90"/>
    </row>
    <row r="19" spans="1:11" ht="15">
      <c r="A19" s="84"/>
      <c r="B19" s="85"/>
      <c r="C19" s="39">
        <v>16</v>
      </c>
      <c r="D19" s="40">
        <v>15</v>
      </c>
      <c r="E19" s="40">
        <v>23</v>
      </c>
      <c r="F19" s="40">
        <v>33</v>
      </c>
      <c r="G19" s="41"/>
      <c r="H19" s="42"/>
      <c r="I19" s="43">
        <f>SUM(C19:H19)</f>
        <v>87</v>
      </c>
      <c r="J19" s="86"/>
      <c r="K19" s="90"/>
    </row>
    <row r="20" spans="1:11" ht="15.75">
      <c r="A20" s="44"/>
      <c r="B20" s="44"/>
      <c r="C20" s="44"/>
      <c r="D20" s="44"/>
      <c r="E20" s="44"/>
      <c r="F20" s="44"/>
      <c r="G20" s="45" t="str">
        <f>IF(H20&lt;&gt;I20,"! Väravate vahe ei ole õige. Andmete sisestus pooleli või tulemused sisestatud valesti =&gt;&gt;"," ")</f>
        <v> </v>
      </c>
      <c r="H20" s="46">
        <f>SUM(H6:H19)</f>
        <v>375</v>
      </c>
      <c r="I20" s="46">
        <f>I7+I10+I13+I16+I19</f>
        <v>375</v>
      </c>
      <c r="K20" s="44"/>
    </row>
  </sheetData>
  <sheetProtection/>
  <mergeCells count="21">
    <mergeCell ref="K14:K16"/>
    <mergeCell ref="A17:A19"/>
    <mergeCell ref="B17:B19"/>
    <mergeCell ref="J17:J19"/>
    <mergeCell ref="K17:K19"/>
    <mergeCell ref="K11:K13"/>
    <mergeCell ref="A11:A13"/>
    <mergeCell ref="B11:B13"/>
    <mergeCell ref="J11:J13"/>
    <mergeCell ref="A14:A16"/>
    <mergeCell ref="B14:B16"/>
    <mergeCell ref="J14:J16"/>
    <mergeCell ref="H4:I4"/>
    <mergeCell ref="A5:A7"/>
    <mergeCell ref="B5:B7"/>
    <mergeCell ref="J5:J7"/>
    <mergeCell ref="K5:K7"/>
    <mergeCell ref="A8:A10"/>
    <mergeCell ref="B8:B10"/>
    <mergeCell ref="J8:J10"/>
    <mergeCell ref="K8:K10"/>
  </mergeCells>
  <printOptions/>
  <pageMargins left="0.5118055555555555" right="0.2361111111111111" top="0.5902777777777778" bottom="0.31527777777777777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6">
      <selection activeCell="P26" sqref="P26"/>
    </sheetView>
  </sheetViews>
  <sheetFormatPr defaultColWidth="9.140625" defaultRowHeight="12.75"/>
  <cols>
    <col min="1" max="1" width="7.8515625" style="61" customWidth="1"/>
    <col min="2" max="2" width="21.7109375" style="61" customWidth="1"/>
    <col min="3" max="3" width="1.1484375" style="62" customWidth="1"/>
    <col min="4" max="4" width="7.8515625" style="61" customWidth="1"/>
    <col min="5" max="5" width="21.7109375" style="61" customWidth="1"/>
    <col min="6" max="6" width="1.1484375" style="62" customWidth="1"/>
    <col min="7" max="7" width="9.140625" style="61" customWidth="1"/>
    <col min="8" max="8" width="21.7109375" style="61" customWidth="1"/>
    <col min="9" max="16384" width="9.140625" style="61" customWidth="1"/>
  </cols>
  <sheetData>
    <row r="1" ht="18.75">
      <c r="A1" s="4" t="s">
        <v>7</v>
      </c>
    </row>
    <row r="2" spans="1:4" ht="18.75">
      <c r="A2" s="4" t="s">
        <v>8</v>
      </c>
      <c r="D2" s="63" t="s">
        <v>44</v>
      </c>
    </row>
    <row r="4" spans="1:5" ht="15.75">
      <c r="A4" s="92" t="s">
        <v>45</v>
      </c>
      <c r="B4" s="92"/>
      <c r="C4" s="92"/>
      <c r="E4" s="61" t="s">
        <v>63</v>
      </c>
    </row>
    <row r="5" spans="1:5" ht="15.75">
      <c r="A5" s="64" t="s">
        <v>16</v>
      </c>
      <c r="B5" s="93" t="s">
        <v>116</v>
      </c>
      <c r="C5" s="93"/>
      <c r="E5" s="61" t="s">
        <v>64</v>
      </c>
    </row>
    <row r="6" spans="1:5" ht="15.75">
      <c r="A6" s="64" t="s">
        <v>18</v>
      </c>
      <c r="B6" s="74" t="s">
        <v>117</v>
      </c>
      <c r="C6" s="74"/>
      <c r="E6" s="61" t="s">
        <v>72</v>
      </c>
    </row>
    <row r="7" spans="1:5" ht="15.75">
      <c r="A7" s="64" t="s">
        <v>20</v>
      </c>
      <c r="B7" s="93" t="s">
        <v>118</v>
      </c>
      <c r="C7" s="93"/>
      <c r="E7" s="61" t="s">
        <v>71</v>
      </c>
    </row>
    <row r="8" spans="1:5" ht="15.75">
      <c r="A8" s="64" t="s">
        <v>23</v>
      </c>
      <c r="B8" s="93" t="s">
        <v>119</v>
      </c>
      <c r="C8" s="93"/>
      <c r="E8" s="61" t="s">
        <v>131</v>
      </c>
    </row>
    <row r="9" spans="1:5" ht="15.75">
      <c r="A9" s="64" t="s">
        <v>46</v>
      </c>
      <c r="B9" s="93" t="s">
        <v>120</v>
      </c>
      <c r="C9" s="93"/>
      <c r="E9" s="61" t="s">
        <v>64</v>
      </c>
    </row>
    <row r="10" spans="1:5" ht="15.75">
      <c r="A10" s="64" t="s">
        <v>47</v>
      </c>
      <c r="B10" s="93" t="s">
        <v>121</v>
      </c>
      <c r="C10" s="93"/>
      <c r="E10" s="61" t="s">
        <v>65</v>
      </c>
    </row>
    <row r="11" spans="1:5" ht="15.75">
      <c r="A11" s="64" t="s">
        <v>48</v>
      </c>
      <c r="B11" s="110" t="s">
        <v>122</v>
      </c>
      <c r="C11" s="109"/>
      <c r="E11" s="61" t="s">
        <v>66</v>
      </c>
    </row>
    <row r="12" spans="1:5" ht="15.75">
      <c r="A12" s="64" t="s">
        <v>49</v>
      </c>
      <c r="B12" s="93" t="s">
        <v>123</v>
      </c>
      <c r="C12" s="93"/>
      <c r="E12" s="61" t="s">
        <v>67</v>
      </c>
    </row>
    <row r="13" spans="1:5" ht="15.75">
      <c r="A13" s="64" t="s">
        <v>50</v>
      </c>
      <c r="B13" s="93" t="s">
        <v>124</v>
      </c>
      <c r="C13" s="93"/>
      <c r="E13" s="61" t="s">
        <v>68</v>
      </c>
    </row>
    <row r="14" spans="1:5" ht="15.75">
      <c r="A14" s="64" t="s">
        <v>51</v>
      </c>
      <c r="B14" s="74" t="s">
        <v>126</v>
      </c>
      <c r="C14" s="74"/>
      <c r="E14" s="61" t="s">
        <v>69</v>
      </c>
    </row>
    <row r="15" spans="1:5" ht="15.75">
      <c r="A15" s="64" t="s">
        <v>52</v>
      </c>
      <c r="B15" s="93" t="s">
        <v>125</v>
      </c>
      <c r="C15" s="93"/>
      <c r="E15" s="61" t="s">
        <v>70</v>
      </c>
    </row>
    <row r="16" spans="1:8" ht="12.75">
      <c r="A16" s="65"/>
      <c r="B16" s="65"/>
      <c r="D16" s="65"/>
      <c r="E16" s="65"/>
      <c r="G16" s="65"/>
      <c r="H16" s="65"/>
    </row>
    <row r="17" spans="1:8" ht="21">
      <c r="A17" s="66" t="s">
        <v>53</v>
      </c>
      <c r="B17" s="67" t="s">
        <v>127</v>
      </c>
      <c r="D17" s="66" t="s">
        <v>54</v>
      </c>
      <c r="E17" s="67" t="s">
        <v>36</v>
      </c>
      <c r="G17" s="68" t="s">
        <v>55</v>
      </c>
      <c r="H17" s="67" t="s">
        <v>33</v>
      </c>
    </row>
    <row r="18" spans="1:8" ht="15">
      <c r="A18" s="69">
        <v>1</v>
      </c>
      <c r="B18" s="70" t="s">
        <v>75</v>
      </c>
      <c r="D18" s="69">
        <v>1</v>
      </c>
      <c r="E18" s="70" t="s">
        <v>76</v>
      </c>
      <c r="G18" s="69">
        <v>1</v>
      </c>
      <c r="H18" s="70" t="s">
        <v>104</v>
      </c>
    </row>
    <row r="19" spans="1:8" ht="15">
      <c r="A19" s="69">
        <v>2</v>
      </c>
      <c r="B19" s="70" t="s">
        <v>73</v>
      </c>
      <c r="D19" s="69">
        <v>2</v>
      </c>
      <c r="E19" s="70" t="s">
        <v>86</v>
      </c>
      <c r="G19" s="69">
        <v>2</v>
      </c>
      <c r="H19" s="70" t="s">
        <v>105</v>
      </c>
    </row>
    <row r="20" spans="1:8" ht="15">
      <c r="A20" s="69">
        <v>3</v>
      </c>
      <c r="B20" s="70" t="s">
        <v>97</v>
      </c>
      <c r="D20" s="69">
        <v>3</v>
      </c>
      <c r="E20" s="70" t="s">
        <v>87</v>
      </c>
      <c r="G20" s="69">
        <v>3</v>
      </c>
      <c r="H20" s="70" t="s">
        <v>106</v>
      </c>
    </row>
    <row r="21" spans="1:8" ht="15">
      <c r="A21" s="69">
        <v>4</v>
      </c>
      <c r="B21" s="70" t="s">
        <v>98</v>
      </c>
      <c r="D21" s="69">
        <v>4</v>
      </c>
      <c r="E21" s="70" t="s">
        <v>88</v>
      </c>
      <c r="G21" s="69">
        <v>4</v>
      </c>
      <c r="H21" s="70" t="s">
        <v>107</v>
      </c>
    </row>
    <row r="22" spans="1:8" ht="15">
      <c r="A22" s="69">
        <v>5</v>
      </c>
      <c r="B22" s="70" t="s">
        <v>99</v>
      </c>
      <c r="D22" s="69">
        <v>5</v>
      </c>
      <c r="E22" s="70" t="s">
        <v>89</v>
      </c>
      <c r="G22" s="69">
        <v>5</v>
      </c>
      <c r="H22" s="70" t="s">
        <v>108</v>
      </c>
    </row>
    <row r="23" spans="1:8" ht="15">
      <c r="A23" s="69">
        <v>6</v>
      </c>
      <c r="B23" s="70" t="s">
        <v>100</v>
      </c>
      <c r="D23" s="69">
        <v>6</v>
      </c>
      <c r="E23" s="70" t="s">
        <v>90</v>
      </c>
      <c r="G23" s="69">
        <v>6</v>
      </c>
      <c r="H23" s="70" t="s">
        <v>109</v>
      </c>
    </row>
    <row r="24" spans="1:8" ht="15">
      <c r="A24" s="69">
        <v>7</v>
      </c>
      <c r="B24" s="70" t="s">
        <v>101</v>
      </c>
      <c r="D24" s="69">
        <v>7</v>
      </c>
      <c r="E24" s="70" t="s">
        <v>91</v>
      </c>
      <c r="G24" s="69">
        <v>7</v>
      </c>
      <c r="H24" s="70" t="s">
        <v>110</v>
      </c>
    </row>
    <row r="25" spans="1:8" ht="15">
      <c r="A25" s="69">
        <v>8</v>
      </c>
      <c r="B25" s="70" t="s">
        <v>102</v>
      </c>
      <c r="D25" s="69">
        <v>8</v>
      </c>
      <c r="E25" s="70" t="s">
        <v>92</v>
      </c>
      <c r="G25" s="69">
        <v>8</v>
      </c>
      <c r="H25" s="70" t="s">
        <v>111</v>
      </c>
    </row>
    <row r="26" spans="1:8" ht="15">
      <c r="A26" s="69">
        <v>9</v>
      </c>
      <c r="B26" s="70" t="s">
        <v>103</v>
      </c>
      <c r="D26" s="69">
        <v>9</v>
      </c>
      <c r="E26" s="70" t="s">
        <v>93</v>
      </c>
      <c r="G26" s="69">
        <v>9</v>
      </c>
      <c r="H26" s="70" t="s">
        <v>112</v>
      </c>
    </row>
    <row r="27" spans="1:8" ht="15">
      <c r="A27" s="69"/>
      <c r="B27" s="70"/>
      <c r="D27" s="69">
        <v>10</v>
      </c>
      <c r="E27" s="70" t="s">
        <v>94</v>
      </c>
      <c r="G27" s="69">
        <v>10</v>
      </c>
      <c r="H27" s="70" t="s">
        <v>113</v>
      </c>
    </row>
    <row r="28" spans="1:8" ht="15">
      <c r="A28" s="101"/>
      <c r="B28" s="102"/>
      <c r="C28" s="103"/>
      <c r="D28" s="101">
        <v>11</v>
      </c>
      <c r="E28" s="102" t="s">
        <v>95</v>
      </c>
      <c r="F28" s="103"/>
      <c r="G28" s="101"/>
      <c r="H28" s="102"/>
    </row>
    <row r="29" spans="1:8" ht="13.5" thickBot="1">
      <c r="A29" s="104" t="s">
        <v>56</v>
      </c>
      <c r="B29" s="105" t="s">
        <v>114</v>
      </c>
      <c r="C29" s="106"/>
      <c r="D29" s="104" t="s">
        <v>56</v>
      </c>
      <c r="E29" s="107" t="s">
        <v>96</v>
      </c>
      <c r="F29" s="106"/>
      <c r="G29" s="104" t="s">
        <v>56</v>
      </c>
      <c r="H29" s="108" t="s">
        <v>115</v>
      </c>
    </row>
    <row r="30" ht="13.5" thickTop="1"/>
    <row r="31" spans="1:2" ht="15.75">
      <c r="A31" s="71" t="s">
        <v>57</v>
      </c>
      <c r="B31" s="71"/>
    </row>
    <row r="32" spans="1:5" ht="15.75">
      <c r="A32" s="64" t="s">
        <v>16</v>
      </c>
      <c r="B32" s="94" t="s">
        <v>128</v>
      </c>
      <c r="C32" s="94"/>
      <c r="D32" s="93" t="s">
        <v>75</v>
      </c>
      <c r="E32" s="93"/>
    </row>
    <row r="33" spans="1:5" ht="15.75">
      <c r="A33" s="64" t="s">
        <v>18</v>
      </c>
      <c r="B33" s="94" t="s">
        <v>3</v>
      </c>
      <c r="C33" s="94"/>
      <c r="D33" s="93" t="s">
        <v>76</v>
      </c>
      <c r="E33" s="93"/>
    </row>
    <row r="34" spans="1:5" ht="15.75">
      <c r="A34" s="64" t="s">
        <v>20</v>
      </c>
      <c r="B34" s="94" t="s">
        <v>60</v>
      </c>
      <c r="C34" s="94"/>
      <c r="D34" s="93" t="s">
        <v>77</v>
      </c>
      <c r="E34" s="93"/>
    </row>
    <row r="35" spans="1:5" ht="15.75">
      <c r="A35" s="64" t="s">
        <v>23</v>
      </c>
      <c r="B35" s="94" t="s">
        <v>5</v>
      </c>
      <c r="C35" s="94"/>
      <c r="D35" s="93" t="s">
        <v>78</v>
      </c>
      <c r="E35" s="93"/>
    </row>
    <row r="36" spans="1:5" ht="15.75">
      <c r="A36" s="72" t="s">
        <v>46</v>
      </c>
      <c r="B36" s="94" t="s">
        <v>6</v>
      </c>
      <c r="C36" s="94"/>
      <c r="D36" s="93" t="s">
        <v>79</v>
      </c>
      <c r="E36" s="93"/>
    </row>
    <row r="37" spans="1:5" ht="15.75">
      <c r="A37" s="72" t="s">
        <v>47</v>
      </c>
      <c r="B37" s="94" t="s">
        <v>2</v>
      </c>
      <c r="C37" s="94"/>
      <c r="D37" s="93" t="s">
        <v>80</v>
      </c>
      <c r="E37" s="93"/>
    </row>
    <row r="38" spans="1:5" ht="15.75">
      <c r="A38" s="72" t="s">
        <v>48</v>
      </c>
      <c r="B38" s="94" t="s">
        <v>132</v>
      </c>
      <c r="C38" s="94"/>
      <c r="D38" s="93" t="s">
        <v>81</v>
      </c>
      <c r="E38" s="93"/>
    </row>
    <row r="39" spans="1:5" ht="15.75">
      <c r="A39" s="72" t="s">
        <v>49</v>
      </c>
      <c r="B39" s="94" t="s">
        <v>4</v>
      </c>
      <c r="C39" s="94"/>
      <c r="D39" s="93" t="s">
        <v>82</v>
      </c>
      <c r="E39" s="93"/>
    </row>
    <row r="40" spans="1:5" ht="15.75">
      <c r="A40" s="72" t="s">
        <v>50</v>
      </c>
      <c r="B40" s="94" t="s">
        <v>129</v>
      </c>
      <c r="C40" s="94"/>
      <c r="D40" s="93" t="s">
        <v>83</v>
      </c>
      <c r="E40" s="93"/>
    </row>
    <row r="41" spans="1:5" ht="15.75">
      <c r="A41" s="72" t="s">
        <v>51</v>
      </c>
      <c r="B41" s="94" t="s">
        <v>62</v>
      </c>
      <c r="C41" s="94"/>
      <c r="D41" s="93" t="s">
        <v>84</v>
      </c>
      <c r="E41" s="93"/>
    </row>
    <row r="42" spans="1:5" ht="15.75">
      <c r="A42" s="72" t="s">
        <v>52</v>
      </c>
      <c r="B42" s="94" t="s">
        <v>61</v>
      </c>
      <c r="C42" s="94"/>
      <c r="D42" s="93" t="s">
        <v>85</v>
      </c>
      <c r="E42" s="93"/>
    </row>
    <row r="43" spans="1:8" ht="15.75">
      <c r="A43" s="65"/>
      <c r="B43" s="95"/>
      <c r="C43" s="95"/>
      <c r="D43" s="96"/>
      <c r="E43" s="96"/>
      <c r="F43" s="73"/>
      <c r="G43" s="65"/>
      <c r="H43" s="65"/>
    </row>
    <row r="45" spans="1:8" s="71" customFormat="1" ht="15.75">
      <c r="A45" s="71" t="s">
        <v>58</v>
      </c>
      <c r="C45" s="97" t="s">
        <v>73</v>
      </c>
      <c r="D45" s="97"/>
      <c r="E45" s="97"/>
      <c r="F45" s="97"/>
      <c r="G45" s="97" t="s">
        <v>130</v>
      </c>
      <c r="H45" s="97"/>
    </row>
    <row r="46" spans="1:8" s="71" customFormat="1" ht="15.75">
      <c r="A46" s="71" t="s">
        <v>59</v>
      </c>
      <c r="C46" s="97" t="s">
        <v>74</v>
      </c>
      <c r="D46" s="97"/>
      <c r="E46" s="97"/>
      <c r="F46" s="97"/>
      <c r="G46" s="97" t="s">
        <v>119</v>
      </c>
      <c r="H46" s="97"/>
    </row>
    <row r="47" spans="1:8" ht="12.75">
      <c r="A47" s="65"/>
      <c r="B47" s="65"/>
      <c r="C47" s="73"/>
      <c r="D47" s="65"/>
      <c r="E47" s="65"/>
      <c r="F47" s="73"/>
      <c r="G47" s="65"/>
      <c r="H47" s="65"/>
    </row>
  </sheetData>
  <sheetProtection/>
  <mergeCells count="37">
    <mergeCell ref="C45:F45"/>
    <mergeCell ref="G45:H45"/>
    <mergeCell ref="C46:F46"/>
    <mergeCell ref="G46:H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10:C10"/>
    <mergeCell ref="B12:C12"/>
    <mergeCell ref="B13:C13"/>
    <mergeCell ref="B15:C15"/>
    <mergeCell ref="A4:C4"/>
    <mergeCell ref="B5:C5"/>
    <mergeCell ref="B7:C7"/>
    <mergeCell ref="B8:C8"/>
    <mergeCell ref="B9:C9"/>
  </mergeCells>
  <printOptions/>
  <pageMargins left="0.7479166666666667" right="0.1798611111111111" top="0.6402777777777777" bottom="0.4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2009-12-14T06:51:25Z</cp:lastPrinted>
  <dcterms:created xsi:type="dcterms:W3CDTF">2003-10-17T15:08:06Z</dcterms:created>
  <dcterms:modified xsi:type="dcterms:W3CDTF">2009-12-14T07:03:54Z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916023676</vt:i4>
  </property>
  <property fmtid="{D5CDD505-2E9C-101B-9397-08002B2CF9AE}" pid="3" name="_AuthorEmail">
    <vt:lpwstr>pirje@handball.ee</vt:lpwstr>
  </property>
  <property fmtid="{D5CDD505-2E9C-101B-9397-08002B2CF9AE}" pid="4" name="_AuthorEmailDisplayName">
    <vt:lpwstr>Pirje Orasson</vt:lpwstr>
  </property>
  <property fmtid="{D5CDD505-2E9C-101B-9397-08002B2CF9AE}" pid="5" name="_EmailSubject">
    <vt:lpwstr>2007 Eesti KV TA klass </vt:lpwstr>
  </property>
  <property fmtid="{D5CDD505-2E9C-101B-9397-08002B2CF9AE}" pid="6" name="_ReviewingToolsShownOnce">
    <vt:lpwstr/>
  </property>
</Properties>
</file>