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Tabel_A" sheetId="1" r:id="rId1"/>
    <sheet name="Tabel_B" sheetId="2" r:id="rId2"/>
    <sheet name="Tabel_C" sheetId="3" r:id="rId3"/>
    <sheet name="Tabel_1_6" sheetId="4" r:id="rId4"/>
    <sheet name="Tabel_7_13" sheetId="5" r:id="rId5"/>
    <sheet name="Kokkuvõte" sheetId="6" r:id="rId6"/>
  </sheets>
  <definedNames/>
  <calcPr fullCalcOnLoad="1"/>
</workbook>
</file>

<file path=xl/sharedStrings.xml><?xml version="1.0" encoding="utf-8"?>
<sst xmlns="http://schemas.openxmlformats.org/spreadsheetml/2006/main" count="219" uniqueCount="136">
  <si>
    <t>Viljandi SK</t>
  </si>
  <si>
    <t>Põlva SK 2</t>
  </si>
  <si>
    <t>HC Tallas 1</t>
  </si>
  <si>
    <t>Aruküla</t>
  </si>
  <si>
    <t>Valga Käval</t>
  </si>
  <si>
    <t>HC Kehra</t>
  </si>
  <si>
    <t>SK Tapa</t>
  </si>
  <si>
    <t>Kanepi</t>
  </si>
  <si>
    <t>HC Tallas 2</t>
  </si>
  <si>
    <t>SK Reval-Sport</t>
  </si>
  <si>
    <t>Põlva SK 1</t>
  </si>
  <si>
    <t>HC Viimsi</t>
  </si>
  <si>
    <t>2010 EESTI KARIKAVÕISTLUSED KÄSIPALLIS</t>
  </si>
  <si>
    <t>NOORMEHED D KLASS</t>
  </si>
  <si>
    <t>A-alagrupp</t>
  </si>
  <si>
    <t>05.11.-07.11.2010</t>
  </si>
  <si>
    <t>PÕLVA</t>
  </si>
  <si>
    <t>VÕISTKOND</t>
  </si>
  <si>
    <t>V – VAHE</t>
  </si>
  <si>
    <t>PUNKTE</t>
  </si>
  <si>
    <t>KOHT</t>
  </si>
  <si>
    <t>PÕLVA SK 1</t>
  </si>
  <si>
    <t>I</t>
  </si>
  <si>
    <t>TARTU ÜLIK. AK SK</t>
  </si>
  <si>
    <t>II</t>
  </si>
  <si>
    <t>HC VIIMSI</t>
  </si>
  <si>
    <t>III</t>
  </si>
  <si>
    <t>SK REVAL-SPORT</t>
  </si>
  <si>
    <t>HC TALLAS 2</t>
  </si>
  <si>
    <t>B-alagrupp</t>
  </si>
  <si>
    <t>HC TALLAS 1</t>
  </si>
  <si>
    <t>VILJANDI SK</t>
  </si>
  <si>
    <t>ARUKÜLA</t>
  </si>
  <si>
    <t>PÕLVA SK 2</t>
  </si>
  <si>
    <t>C-alagrupp</t>
  </si>
  <si>
    <t>SK TAPA</t>
  </si>
  <si>
    <t>VALGA KÄVAL</t>
  </si>
  <si>
    <t>HC KEHRA</t>
  </si>
  <si>
    <t>KANEPI</t>
  </si>
  <si>
    <t>Kohad 1.-6.</t>
  </si>
  <si>
    <t>Tartu AK SK</t>
  </si>
  <si>
    <t>HC Tallas</t>
  </si>
  <si>
    <t>Kohad 7.-13.</t>
  </si>
  <si>
    <t>SK Reval Sport</t>
  </si>
  <si>
    <t>05.11.-07.11.2010 PÕLVA</t>
  </si>
  <si>
    <t>Paremusjärjestus</t>
  </si>
  <si>
    <t>1.</t>
  </si>
  <si>
    <t>Põlva Spordikool 1</t>
  </si>
  <si>
    <t>Treener Kalmer Musting</t>
  </si>
  <si>
    <t>2.</t>
  </si>
  <si>
    <t>Spordiklubi Tallas 1</t>
  </si>
  <si>
    <t xml:space="preserve">Treener Jüri Lepp ,Eddy Leitsar </t>
  </si>
  <si>
    <t>3.</t>
  </si>
  <si>
    <t>Treener Andris Uibo</t>
  </si>
  <si>
    <t>4.</t>
  </si>
  <si>
    <t>Põlva Spordikool 2</t>
  </si>
  <si>
    <t>5.</t>
  </si>
  <si>
    <t>Spordiklubi  Tapa</t>
  </si>
  <si>
    <t>Treener Aron Jaanis</t>
  </si>
  <si>
    <t>6.</t>
  </si>
  <si>
    <t>Tartu Ülikooli Akadeemiline Spordiklubi</t>
  </si>
  <si>
    <t>Treener Katrin Karuauk</t>
  </si>
  <si>
    <t>7.</t>
  </si>
  <si>
    <t>Spordiklubi  Kehra</t>
  </si>
  <si>
    <t>Treener Eduard Makejev</t>
  </si>
  <si>
    <t>8.</t>
  </si>
  <si>
    <t>Spordiklubi  Viimsi</t>
  </si>
  <si>
    <t>Treener Ain Pinnonen</t>
  </si>
  <si>
    <t>9.</t>
  </si>
  <si>
    <t>Aruküla Spordiklubi</t>
  </si>
  <si>
    <t>Treener Andrus Rogenbaum</t>
  </si>
  <si>
    <t>10.</t>
  </si>
  <si>
    <t>Viljandi Spordikool</t>
  </si>
  <si>
    <t>Treener Lembit Nelke</t>
  </si>
  <si>
    <t>11.</t>
  </si>
  <si>
    <t>Spordiklubi Tallas 2</t>
  </si>
  <si>
    <t>12.</t>
  </si>
  <si>
    <t>Treener Arvi Karpats</t>
  </si>
  <si>
    <t>13.</t>
  </si>
  <si>
    <t>Spordiklubi  Reval-Sport</t>
  </si>
  <si>
    <t>Treener Imre Erik</t>
  </si>
  <si>
    <t xml:space="preserve">    II</t>
  </si>
  <si>
    <t>Kristo Aid</t>
  </si>
  <si>
    <t>Denis Povsten</t>
  </si>
  <si>
    <t>Mairo Järv</t>
  </si>
  <si>
    <t>Keiro- Peeter Kottisse</t>
  </si>
  <si>
    <t>Raigo Piil</t>
  </si>
  <si>
    <t>Marten Mitt</t>
  </si>
  <si>
    <t>Roomet Kõiv</t>
  </si>
  <si>
    <t>Erik Lippus</t>
  </si>
  <si>
    <t>Marek Frantsuzov</t>
  </si>
  <si>
    <t>Marvin Liblik</t>
  </si>
  <si>
    <t>Devin Luht</t>
  </si>
  <si>
    <t>Maikel Villemson</t>
  </si>
  <si>
    <t>Martten Piirilaht</t>
  </si>
  <si>
    <t>Danver Luht</t>
  </si>
  <si>
    <t>Jarmo Aaviste</t>
  </si>
  <si>
    <t>Michael Pärna</t>
  </si>
  <si>
    <t>Karel Hermas</t>
  </si>
  <si>
    <t>Heiki Kargaja</t>
  </si>
  <si>
    <t>Rait Erik Rüütli</t>
  </si>
  <si>
    <t>Markus Viitkar</t>
  </si>
  <si>
    <t>Mihkel Mitt</t>
  </si>
  <si>
    <t>Sander Sarapuu</t>
  </si>
  <si>
    <t>Tambet Härma</t>
  </si>
  <si>
    <t>Mike-Gregor Kuus</t>
  </si>
  <si>
    <t>Robin Sillamäe</t>
  </si>
  <si>
    <t>Gert Takjas</t>
  </si>
  <si>
    <t>Kert Mõistus</t>
  </si>
  <si>
    <t>Carl-Eric Uibo</t>
  </si>
  <si>
    <t>Märt Lehtmets</t>
  </si>
  <si>
    <t>Martti Vaino</t>
  </si>
  <si>
    <t>Markel Veiko</t>
  </si>
  <si>
    <t>Kristo-Siim Vidrik</t>
  </si>
  <si>
    <t>Treener:</t>
  </si>
  <si>
    <t>Kalmer Musting</t>
  </si>
  <si>
    <t>Jüri Lepp</t>
  </si>
  <si>
    <t>Andris Uibo</t>
  </si>
  <si>
    <t>Eddy Leitsar</t>
  </si>
  <si>
    <t>Võistkondade parimad mängijad:</t>
  </si>
  <si>
    <t xml:space="preserve">Sander Sarapuu </t>
  </si>
  <si>
    <t>Christofer Viilop</t>
  </si>
  <si>
    <t>Kaur Kivilo</t>
  </si>
  <si>
    <t>Risto Valdner</t>
  </si>
  <si>
    <t>Reigo Vikat</t>
  </si>
  <si>
    <t>Otto-Karl Kont</t>
  </si>
  <si>
    <t>Aleksander Kesküla</t>
  </si>
  <si>
    <t>Raiko Roosna</t>
  </si>
  <si>
    <t>Armis Priskus</t>
  </si>
  <si>
    <t>Laur Lilleoja</t>
  </si>
  <si>
    <t>Egert Karu</t>
  </si>
  <si>
    <t>Turniiri parim mängija:</t>
  </si>
  <si>
    <t xml:space="preserve">Carl-Eric Uibo        Põlva SK 1    </t>
  </si>
  <si>
    <t>Turniiri parim väravavaht:</t>
  </si>
  <si>
    <t>Karel Hermas        HC Tallas 1</t>
  </si>
  <si>
    <t>TÜ ASK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</si>
</sst>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"/>
    <numFmt numFmtId="165" formatCode="d/m/yy"/>
    <numFmt numFmtId="166" formatCode="[$-425]d\.\ mmmm\ yyyy&quot;. a.&quot;"/>
    <numFmt numFmtId="167" formatCode="0.0"/>
  </numFmts>
  <fonts count="43">
    <font>
      <sz val="10"/>
      <name val="Arial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14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62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2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2"/>
      <color indexed="57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sz val="16"/>
      <name val="Book Antiqua"/>
      <family val="1"/>
    </font>
    <font>
      <sz val="12"/>
      <color indexed="57"/>
      <name val="Arial"/>
      <family val="2"/>
    </font>
    <font>
      <sz val="9"/>
      <color indexed="10"/>
      <name val="Sylfaen"/>
      <family val="1"/>
    </font>
    <font>
      <sz val="11"/>
      <name val="Arial"/>
      <family val="2"/>
    </font>
    <font>
      <b/>
      <sz val="10"/>
      <name val="Arial"/>
      <family val="2"/>
    </font>
    <font>
      <u val="single"/>
      <sz val="12"/>
      <name val="Calibri"/>
      <family val="2"/>
    </font>
    <font>
      <sz val="1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 indent="1"/>
    </xf>
    <xf numFmtId="0" fontId="22" fillId="0" borderId="0" xfId="0" applyFont="1" applyAlignment="1">
      <alignment/>
    </xf>
    <xf numFmtId="0" fontId="26" fillId="0" borderId="10" xfId="0" applyFont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left" vertical="center" indent="1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center" vertical="center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29" fillId="17" borderId="14" xfId="0" applyFont="1" applyFill="1" applyBorder="1" applyAlignment="1" applyProtection="1">
      <alignment horizontal="center"/>
      <protection/>
    </xf>
    <xf numFmtId="0" fontId="30" fillId="0" borderId="15" xfId="0" applyFont="1" applyFill="1" applyBorder="1" applyAlignment="1" applyProtection="1">
      <alignment horizontal="center"/>
      <protection locked="0"/>
    </xf>
    <xf numFmtId="0" fontId="30" fillId="0" borderId="16" xfId="0" applyFont="1" applyFill="1" applyBorder="1" applyAlignment="1" applyProtection="1">
      <alignment horizontal="center"/>
      <protection locked="0"/>
    </xf>
    <xf numFmtId="0" fontId="30" fillId="0" borderId="17" xfId="0" applyFont="1" applyBorder="1" applyAlignment="1" applyProtection="1">
      <alignment/>
      <protection hidden="1"/>
    </xf>
    <xf numFmtId="0" fontId="30" fillId="0" borderId="15" xfId="0" applyFont="1" applyBorder="1" applyAlignment="1" applyProtection="1">
      <alignment/>
      <protection hidden="1"/>
    </xf>
    <xf numFmtId="0" fontId="33" fillId="17" borderId="18" xfId="0" applyFont="1" applyFill="1" applyBorder="1" applyAlignment="1" applyProtection="1">
      <alignment horizontal="center"/>
      <protection/>
    </xf>
    <xf numFmtId="0" fontId="26" fillId="0" borderId="15" xfId="0" applyFont="1" applyFill="1" applyBorder="1" applyAlignment="1" applyProtection="1">
      <alignment horizontal="center"/>
      <protection locked="0"/>
    </xf>
    <xf numFmtId="0" fontId="26" fillId="0" borderId="17" xfId="0" applyFont="1" applyFill="1" applyBorder="1" applyAlignment="1" applyProtection="1">
      <alignment horizontal="center"/>
      <protection locked="0"/>
    </xf>
    <xf numFmtId="0" fontId="26" fillId="0" borderId="19" xfId="0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0" fontId="26" fillId="0" borderId="17" xfId="0" applyFont="1" applyBorder="1" applyAlignment="1" applyProtection="1">
      <alignment/>
      <protection hidden="1"/>
    </xf>
    <xf numFmtId="0" fontId="26" fillId="0" borderId="20" xfId="0" applyFont="1" applyBorder="1" applyAlignment="1" applyProtection="1">
      <alignment/>
      <protection hidden="1"/>
    </xf>
    <xf numFmtId="0" fontId="33" fillId="17" borderId="21" xfId="0" applyFont="1" applyFill="1" applyBorder="1" applyAlignment="1" applyProtection="1">
      <alignment horizontal="center"/>
      <protection/>
    </xf>
    <xf numFmtId="0" fontId="26" fillId="0" borderId="22" xfId="0" applyFont="1" applyFill="1" applyBorder="1" applyAlignment="1" applyProtection="1">
      <alignment horizontal="center"/>
      <protection locked="0"/>
    </xf>
    <xf numFmtId="1" fontId="26" fillId="0" borderId="23" xfId="0" applyNumberFormat="1" applyFont="1" applyFill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/>
      <protection hidden="1"/>
    </xf>
    <xf numFmtId="0" fontId="26" fillId="0" borderId="24" xfId="0" applyFont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 horizontal="center"/>
      <protection locked="0"/>
    </xf>
    <xf numFmtId="0" fontId="29" fillId="17" borderId="25" xfId="0" applyFont="1" applyFill="1" applyBorder="1" applyAlignment="1" applyProtection="1">
      <alignment horizontal="center"/>
      <protection/>
    </xf>
    <xf numFmtId="0" fontId="30" fillId="0" borderId="18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18" xfId="0" applyFont="1" applyFill="1" applyBorder="1" applyAlignment="1" applyProtection="1">
      <alignment horizontal="center"/>
      <protection locked="0"/>
    </xf>
    <xf numFmtId="0" fontId="26" fillId="0" borderId="23" xfId="0" applyFont="1" applyFill="1" applyBorder="1" applyAlignment="1" applyProtection="1">
      <alignment horizontal="center"/>
      <protection locked="0"/>
    </xf>
    <xf numFmtId="0" fontId="26" fillId="0" borderId="21" xfId="0" applyFont="1" applyFill="1" applyBorder="1" applyAlignment="1" applyProtection="1">
      <alignment horizontal="center"/>
      <protection locked="0"/>
    </xf>
    <xf numFmtId="0" fontId="30" fillId="0" borderId="17" xfId="0" applyFont="1" applyFill="1" applyBorder="1" applyAlignment="1" applyProtection="1">
      <alignment horizontal="center"/>
      <protection locked="0"/>
    </xf>
    <xf numFmtId="0" fontId="26" fillId="0" borderId="24" xfId="0" applyFont="1" applyFill="1" applyBorder="1" applyAlignment="1" applyProtection="1">
      <alignment horizontal="center"/>
      <protection locked="0"/>
    </xf>
    <xf numFmtId="0" fontId="33" fillId="17" borderId="26" xfId="0" applyFont="1" applyFill="1" applyBorder="1" applyAlignment="1" applyProtection="1">
      <alignment horizontal="center"/>
      <protection/>
    </xf>
    <xf numFmtId="0" fontId="26" fillId="0" borderId="27" xfId="0" applyFont="1" applyBorder="1" applyAlignment="1" applyProtection="1">
      <alignment/>
      <protection hidden="1"/>
    </xf>
    <xf numFmtId="0" fontId="26" fillId="0" borderId="28" xfId="0" applyFont="1" applyBorder="1" applyAlignment="1" applyProtection="1">
      <alignment/>
      <protection hidden="1"/>
    </xf>
    <xf numFmtId="0" fontId="26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 horizontal="center"/>
    </xf>
    <xf numFmtId="0" fontId="35" fillId="0" borderId="0" xfId="0" applyFont="1" applyAlignment="1">
      <alignment/>
    </xf>
    <xf numFmtId="165" fontId="26" fillId="0" borderId="24" xfId="0" applyNumberFormat="1" applyFont="1" applyBorder="1" applyAlignment="1" applyProtection="1">
      <alignment/>
      <protection hidden="1"/>
    </xf>
    <xf numFmtId="0" fontId="29" fillId="17" borderId="29" xfId="0" applyFont="1" applyFill="1" applyBorder="1" applyAlignment="1" applyProtection="1">
      <alignment horizontal="center"/>
      <protection/>
    </xf>
    <xf numFmtId="0" fontId="33" fillId="17" borderId="15" xfId="0" applyFont="1" applyFill="1" applyBorder="1" applyAlignment="1" applyProtection="1">
      <alignment horizontal="center"/>
      <protection/>
    </xf>
    <xf numFmtId="0" fontId="26" fillId="0" borderId="28" xfId="0" applyFont="1" applyFill="1" applyBorder="1" applyAlignment="1" applyProtection="1">
      <alignment horizontal="center"/>
      <protection locked="0"/>
    </xf>
    <xf numFmtId="0" fontId="26" fillId="0" borderId="26" xfId="0" applyFont="1" applyFill="1" applyBorder="1" applyAlignment="1" applyProtection="1">
      <alignment horizontal="center"/>
      <protection locked="0"/>
    </xf>
    <xf numFmtId="0" fontId="33" fillId="17" borderId="28" xfId="0" applyFont="1" applyFill="1" applyBorder="1" applyAlignment="1" applyProtection="1">
      <alignment horizontal="center"/>
      <protection/>
    </xf>
    <xf numFmtId="0" fontId="36" fillId="0" borderId="0" xfId="0" applyFont="1" applyAlignment="1">
      <alignment/>
    </xf>
    <xf numFmtId="0" fontId="26" fillId="0" borderId="27" xfId="0" applyFont="1" applyFill="1" applyBorder="1" applyAlignment="1" applyProtection="1">
      <alignment horizontal="center"/>
      <protection locked="0"/>
    </xf>
    <xf numFmtId="0" fontId="18" fillId="0" borderId="0" xfId="58" applyFont="1">
      <alignment/>
      <protection/>
    </xf>
    <xf numFmtId="0" fontId="18" fillId="0" borderId="0" xfId="58" applyFont="1" applyFill="1" applyBorder="1">
      <alignment/>
      <protection/>
    </xf>
    <xf numFmtId="0" fontId="25" fillId="0" borderId="0" xfId="0" applyFont="1" applyAlignment="1">
      <alignment horizontal="left"/>
    </xf>
    <xf numFmtId="0" fontId="21" fillId="0" borderId="0" xfId="58" applyFont="1" applyAlignment="1">
      <alignment horizontal="right"/>
      <protection/>
    </xf>
    <xf numFmtId="0" fontId="21" fillId="0" borderId="0" xfId="58" applyFont="1">
      <alignment/>
      <protection/>
    </xf>
    <xf numFmtId="0" fontId="20" fillId="0" borderId="0" xfId="58" applyFont="1">
      <alignment/>
      <protection/>
    </xf>
    <xf numFmtId="0" fontId="18" fillId="0" borderId="30" xfId="58" applyFont="1" applyBorder="1">
      <alignment/>
      <protection/>
    </xf>
    <xf numFmtId="0" fontId="38" fillId="0" borderId="31" xfId="58" applyFont="1" applyBorder="1" applyAlignment="1">
      <alignment horizontal="center"/>
      <protection/>
    </xf>
    <xf numFmtId="0" fontId="24" fillId="0" borderId="32" xfId="58" applyFont="1" applyFill="1" applyBorder="1">
      <alignment/>
      <protection/>
    </xf>
    <xf numFmtId="0" fontId="38" fillId="0" borderId="31" xfId="58" applyFont="1" applyFill="1" applyBorder="1" applyAlignment="1">
      <alignment horizontal="center"/>
      <protection/>
    </xf>
    <xf numFmtId="0" fontId="22" fillId="0" borderId="33" xfId="58" applyFont="1" applyBorder="1">
      <alignment/>
      <protection/>
    </xf>
    <xf numFmtId="0" fontId="18" fillId="0" borderId="34" xfId="58" applyFont="1" applyFill="1" applyBorder="1">
      <alignment/>
      <protection/>
    </xf>
    <xf numFmtId="0" fontId="22" fillId="0" borderId="35" xfId="58" applyFont="1" applyBorder="1">
      <alignment/>
      <protection/>
    </xf>
    <xf numFmtId="0" fontId="18" fillId="0" borderId="36" xfId="58" applyFont="1" applyFill="1" applyBorder="1">
      <alignment/>
      <protection/>
    </xf>
    <xf numFmtId="0" fontId="18" fillId="0" borderId="33" xfId="58" applyFont="1" applyBorder="1" applyAlignment="1">
      <alignment horizontal="right"/>
      <protection/>
    </xf>
    <xf numFmtId="0" fontId="18" fillId="2" borderId="34" xfId="58" applyFont="1" applyFill="1" applyBorder="1">
      <alignment/>
      <protection/>
    </xf>
    <xf numFmtId="0" fontId="18" fillId="0" borderId="37" xfId="58" applyFont="1" applyBorder="1" applyAlignment="1">
      <alignment horizontal="right"/>
      <protection/>
    </xf>
    <xf numFmtId="0" fontId="18" fillId="0" borderId="38" xfId="58" applyFont="1" applyFill="1" applyBorder="1">
      <alignment/>
      <protection/>
    </xf>
    <xf numFmtId="0" fontId="18" fillId="2" borderId="38" xfId="58" applyFont="1" applyFill="1" applyBorder="1">
      <alignment/>
      <protection/>
    </xf>
    <xf numFmtId="0" fontId="21" fillId="0" borderId="0" xfId="58" applyFont="1" applyBorder="1" applyAlignment="1">
      <alignment horizontal="left"/>
      <protection/>
    </xf>
    <xf numFmtId="0" fontId="21" fillId="0" borderId="0" xfId="58" applyFont="1" applyBorder="1">
      <alignment/>
      <protection/>
    </xf>
    <xf numFmtId="0" fontId="21" fillId="0" borderId="0" xfId="58" applyFont="1" applyBorder="1" applyAlignment="1">
      <alignment horizontal="right"/>
      <protection/>
    </xf>
    <xf numFmtId="0" fontId="21" fillId="0" borderId="30" xfId="58" applyFont="1" applyBorder="1" applyAlignment="1">
      <alignment horizontal="right"/>
      <protection/>
    </xf>
    <xf numFmtId="0" fontId="21" fillId="0" borderId="30" xfId="58" applyFont="1" applyBorder="1" applyAlignment="1">
      <alignment horizontal="left"/>
      <protection/>
    </xf>
    <xf numFmtId="0" fontId="21" fillId="0" borderId="30" xfId="58" applyFont="1" applyBorder="1">
      <alignment/>
      <protection/>
    </xf>
    <xf numFmtId="0" fontId="18" fillId="0" borderId="30" xfId="58" applyFont="1" applyFill="1" applyBorder="1">
      <alignment/>
      <protection/>
    </xf>
    <xf numFmtId="0" fontId="27" fillId="0" borderId="11" xfId="0" applyFont="1" applyBorder="1" applyAlignment="1" applyProtection="1">
      <alignment horizontal="center" vertical="center"/>
      <protection/>
    </xf>
    <xf numFmtId="0" fontId="26" fillId="0" borderId="39" xfId="0" applyFont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left" vertical="center" indent="1"/>
      <protection/>
    </xf>
    <xf numFmtId="0" fontId="31" fillId="0" borderId="14" xfId="0" applyFont="1" applyBorder="1" applyAlignment="1" applyProtection="1">
      <alignment horizontal="center" vertical="center"/>
      <protection hidden="1"/>
    </xf>
    <xf numFmtId="0" fontId="32" fillId="0" borderId="40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center" vertical="center"/>
      <protection/>
    </xf>
    <xf numFmtId="0" fontId="28" fillId="0" borderId="20" xfId="0" applyFont="1" applyBorder="1" applyAlignment="1" applyProtection="1">
      <alignment horizontal="left" vertical="center" indent="1"/>
      <protection/>
    </xf>
    <xf numFmtId="0" fontId="31" fillId="0" borderId="20" xfId="0" applyFont="1" applyBorder="1" applyAlignment="1" applyProtection="1">
      <alignment horizontal="center" vertical="center"/>
      <protection hidden="1"/>
    </xf>
    <xf numFmtId="0" fontId="32" fillId="0" borderId="42" xfId="0" applyFont="1" applyBorder="1" applyAlignment="1" applyProtection="1">
      <alignment horizontal="center" vertical="center"/>
      <protection locked="0"/>
    </xf>
    <xf numFmtId="0" fontId="28" fillId="0" borderId="43" xfId="0" applyFont="1" applyBorder="1" applyAlignment="1" applyProtection="1">
      <alignment horizontal="left" vertical="center" indent="1"/>
      <protection/>
    </xf>
    <xf numFmtId="0" fontId="31" fillId="0" borderId="44" xfId="0" applyFont="1" applyBorder="1" applyAlignment="1" applyProtection="1">
      <alignment horizontal="center" vertical="center"/>
      <protection hidden="1"/>
    </xf>
    <xf numFmtId="0" fontId="32" fillId="0" borderId="45" xfId="0" applyFont="1" applyBorder="1" applyAlignment="1" applyProtection="1">
      <alignment horizontal="center" vertical="center"/>
      <protection locked="0"/>
    </xf>
    <xf numFmtId="0" fontId="26" fillId="0" borderId="46" xfId="0" applyFont="1" applyBorder="1" applyAlignment="1" applyProtection="1">
      <alignment horizontal="center" vertical="center"/>
      <protection/>
    </xf>
    <xf numFmtId="0" fontId="28" fillId="0" borderId="26" xfId="0" applyFont="1" applyBorder="1" applyAlignment="1" applyProtection="1">
      <alignment horizontal="left" vertical="center" indent="1"/>
      <protection/>
    </xf>
    <xf numFmtId="0" fontId="37" fillId="0" borderId="0" xfId="58" applyFont="1" applyBorder="1">
      <alignment/>
      <protection/>
    </xf>
    <xf numFmtId="0" fontId="20" fillId="0" borderId="0" xfId="58" applyFont="1" applyBorder="1">
      <alignment/>
      <protection/>
    </xf>
    <xf numFmtId="0" fontId="21" fillId="0" borderId="0" xfId="58" applyFont="1" applyFill="1" applyBorder="1">
      <alignment/>
      <protection/>
    </xf>
    <xf numFmtId="0" fontId="26" fillId="0" borderId="47" xfId="0" applyFont="1" applyBorder="1" applyAlignment="1" applyProtection="1">
      <alignment horizontal="center" vertical="center"/>
      <protection/>
    </xf>
    <xf numFmtId="0" fontId="27" fillId="0" borderId="48" xfId="0" applyFont="1" applyBorder="1" applyAlignment="1" applyProtection="1">
      <alignment horizontal="left" vertical="center" indent="1"/>
      <protection/>
    </xf>
    <xf numFmtId="0" fontId="27" fillId="0" borderId="49" xfId="0" applyFont="1" applyFill="1" applyBorder="1" applyAlignment="1" applyProtection="1">
      <alignment horizontal="center" vertical="center"/>
      <protection/>
    </xf>
    <xf numFmtId="0" fontId="27" fillId="0" borderId="48" xfId="0" applyFont="1" applyFill="1" applyBorder="1" applyAlignment="1" applyProtection="1">
      <alignment horizontal="center" vertical="center"/>
      <protection/>
    </xf>
    <xf numFmtId="0" fontId="27" fillId="0" borderId="48" xfId="0" applyFont="1" applyBorder="1" applyAlignment="1" applyProtection="1">
      <alignment horizontal="center" vertical="center"/>
      <protection/>
    </xf>
    <xf numFmtId="0" fontId="27" fillId="0" borderId="48" xfId="0" applyFont="1" applyBorder="1" applyAlignment="1" applyProtection="1">
      <alignment horizontal="center" vertical="center"/>
      <protection/>
    </xf>
    <xf numFmtId="0" fontId="27" fillId="0" borderId="50" xfId="0" applyFont="1" applyBorder="1" applyAlignment="1" applyProtection="1">
      <alignment horizontal="center" vertical="center"/>
      <protection/>
    </xf>
    <xf numFmtId="0" fontId="26" fillId="0" borderId="51" xfId="0" applyFont="1" applyBorder="1" applyAlignment="1" applyProtection="1">
      <alignment horizontal="center" vertical="center"/>
      <protection/>
    </xf>
    <xf numFmtId="0" fontId="32" fillId="0" borderId="52" xfId="0" applyFont="1" applyBorder="1" applyAlignment="1" applyProtection="1">
      <alignment horizontal="center" vertical="center"/>
      <protection locked="0"/>
    </xf>
    <xf numFmtId="0" fontId="26" fillId="0" borderId="53" xfId="0" applyFont="1" applyBorder="1" applyAlignment="1" applyProtection="1">
      <alignment horizontal="center" vertical="center"/>
      <protection/>
    </xf>
    <xf numFmtId="0" fontId="32" fillId="0" borderId="54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/>
    </xf>
    <xf numFmtId="0" fontId="26" fillId="0" borderId="55" xfId="0" applyFont="1" applyBorder="1" applyAlignment="1" applyProtection="1">
      <alignment horizontal="center" vertical="center"/>
      <protection/>
    </xf>
    <xf numFmtId="0" fontId="32" fillId="0" borderId="56" xfId="0" applyFont="1" applyBorder="1" applyAlignment="1" applyProtection="1">
      <alignment horizontal="center" vertical="center"/>
      <protection locked="0"/>
    </xf>
    <xf numFmtId="0" fontId="26" fillId="0" borderId="57" xfId="0" applyFont="1" applyBorder="1" applyAlignment="1" applyProtection="1">
      <alignment horizontal="center" vertical="center"/>
      <protection/>
    </xf>
    <xf numFmtId="0" fontId="28" fillId="0" borderId="58" xfId="0" applyFont="1" applyBorder="1" applyAlignment="1" applyProtection="1">
      <alignment horizontal="left" vertical="center" indent="1"/>
      <protection/>
    </xf>
    <xf numFmtId="1" fontId="26" fillId="0" borderId="59" xfId="0" applyNumberFormat="1" applyFont="1" applyFill="1" applyBorder="1" applyAlignment="1" applyProtection="1">
      <alignment horizontal="center"/>
      <protection locked="0"/>
    </xf>
    <xf numFmtId="0" fontId="26" fillId="0" borderId="60" xfId="0" applyFont="1" applyBorder="1" applyAlignment="1" applyProtection="1">
      <alignment/>
      <protection hidden="1"/>
    </xf>
    <xf numFmtId="0" fontId="26" fillId="0" borderId="61" xfId="0" applyFont="1" applyBorder="1" applyAlignment="1" applyProtection="1">
      <alignment/>
      <protection hidden="1"/>
    </xf>
    <xf numFmtId="0" fontId="31" fillId="0" borderId="62" xfId="0" applyFont="1" applyBorder="1" applyAlignment="1" applyProtection="1">
      <alignment horizontal="center" vertical="center"/>
      <protection hidden="1"/>
    </xf>
    <xf numFmtId="0" fontId="32" fillId="0" borderId="63" xfId="0" applyFont="1" applyBorder="1" applyAlignment="1" applyProtection="1">
      <alignment horizontal="center" vertical="center"/>
      <protection locked="0"/>
    </xf>
    <xf numFmtId="0" fontId="30" fillId="0" borderId="64" xfId="0" applyFont="1" applyFill="1" applyBorder="1" applyAlignment="1" applyProtection="1">
      <alignment horizontal="center"/>
      <protection locked="0"/>
    </xf>
    <xf numFmtId="0" fontId="26" fillId="0" borderId="65" xfId="0" applyFont="1" applyFill="1" applyBorder="1" applyAlignment="1" applyProtection="1">
      <alignment horizontal="center"/>
      <protection locked="0"/>
    </xf>
    <xf numFmtId="0" fontId="26" fillId="0" borderId="66" xfId="0" applyFont="1" applyFill="1" applyBorder="1" applyAlignment="1" applyProtection="1">
      <alignment horizontal="center"/>
      <protection locked="0"/>
    </xf>
    <xf numFmtId="0" fontId="33" fillId="17" borderId="61" xfId="0" applyFont="1" applyFill="1" applyBorder="1" applyAlignment="1" applyProtection="1">
      <alignment horizontal="center"/>
      <protection/>
    </xf>
    <xf numFmtId="0" fontId="29" fillId="17" borderId="67" xfId="0" applyFont="1" applyFill="1" applyBorder="1" applyAlignment="1" applyProtection="1">
      <alignment horizontal="center"/>
      <protection/>
    </xf>
    <xf numFmtId="0" fontId="33" fillId="17" borderId="17" xfId="0" applyFont="1" applyFill="1" applyBorder="1" applyAlignment="1" applyProtection="1">
      <alignment horizontal="center"/>
      <protection/>
    </xf>
    <xf numFmtId="0" fontId="33" fillId="17" borderId="22" xfId="0" applyFont="1" applyFill="1" applyBorder="1" applyAlignment="1" applyProtection="1">
      <alignment horizontal="center"/>
      <protection/>
    </xf>
    <xf numFmtId="0" fontId="30" fillId="0" borderId="68" xfId="0" applyFont="1" applyFill="1" applyBorder="1" applyAlignment="1" applyProtection="1">
      <alignment horizontal="center"/>
      <protection locked="0"/>
    </xf>
    <xf numFmtId="0" fontId="26" fillId="0" borderId="59" xfId="0" applyFont="1" applyFill="1" applyBorder="1" applyAlignment="1" applyProtection="1">
      <alignment horizontal="center"/>
      <protection locked="0"/>
    </xf>
    <xf numFmtId="0" fontId="30" fillId="0" borderId="69" xfId="0" applyFont="1" applyFill="1" applyBorder="1" applyAlignment="1" applyProtection="1">
      <alignment horizontal="center"/>
      <protection locked="0"/>
    </xf>
    <xf numFmtId="0" fontId="26" fillId="0" borderId="70" xfId="0" applyFont="1" applyFill="1" applyBorder="1" applyAlignment="1" applyProtection="1">
      <alignment horizontal="center"/>
      <protection locked="0"/>
    </xf>
    <xf numFmtId="0" fontId="26" fillId="0" borderId="71" xfId="0" applyFont="1" applyFill="1" applyBorder="1" applyAlignment="1" applyProtection="1">
      <alignment horizontal="center"/>
      <protection locked="0"/>
    </xf>
    <xf numFmtId="0" fontId="29" fillId="17" borderId="72" xfId="0" applyFont="1" applyFill="1" applyBorder="1" applyAlignment="1" applyProtection="1">
      <alignment horizontal="center"/>
      <protection/>
    </xf>
    <xf numFmtId="0" fontId="33" fillId="17" borderId="70" xfId="0" applyFont="1" applyFill="1" applyBorder="1" applyAlignment="1" applyProtection="1">
      <alignment horizontal="center"/>
      <protection/>
    </xf>
    <xf numFmtId="0" fontId="33" fillId="17" borderId="73" xfId="0" applyFont="1" applyFill="1" applyBorder="1" applyAlignment="1" applyProtection="1">
      <alignment horizontal="center"/>
      <protection/>
    </xf>
    <xf numFmtId="0" fontId="30" fillId="0" borderId="72" xfId="0" applyFont="1" applyFill="1" applyBorder="1" applyAlignment="1" applyProtection="1">
      <alignment horizontal="center"/>
      <protection locked="0"/>
    </xf>
    <xf numFmtId="0" fontId="26" fillId="0" borderId="74" xfId="0" applyFont="1" applyBorder="1" applyAlignment="1">
      <alignment horizontal="center"/>
    </xf>
    <xf numFmtId="0" fontId="26" fillId="0" borderId="74" xfId="0" applyFont="1" applyFill="1" applyBorder="1" applyAlignment="1" applyProtection="1">
      <alignment horizontal="center"/>
      <protection locked="0"/>
    </xf>
    <xf numFmtId="0" fontId="30" fillId="0" borderId="75" xfId="0" applyFont="1" applyFill="1" applyBorder="1" applyAlignment="1" applyProtection="1">
      <alignment horizontal="center"/>
      <protection locked="0"/>
    </xf>
    <xf numFmtId="0" fontId="26" fillId="0" borderId="76" xfId="0" applyFont="1" applyFill="1" applyBorder="1" applyAlignment="1" applyProtection="1">
      <alignment horizontal="center"/>
      <protection locked="0"/>
    </xf>
    <xf numFmtId="0" fontId="26" fillId="0" borderId="77" xfId="0" applyFont="1" applyBorder="1" applyAlignment="1">
      <alignment horizontal="center"/>
    </xf>
    <xf numFmtId="0" fontId="28" fillId="0" borderId="78" xfId="0" applyFont="1" applyBorder="1" applyAlignment="1" applyProtection="1">
      <alignment horizontal="left" vertical="center" indent="1"/>
      <protection/>
    </xf>
    <xf numFmtId="0" fontId="33" fillId="17" borderId="24" xfId="0" applyFont="1" applyFill="1" applyBorder="1" applyAlignment="1" applyProtection="1">
      <alignment horizontal="center"/>
      <protection/>
    </xf>
    <xf numFmtId="0" fontId="26" fillId="0" borderId="79" xfId="0" applyFont="1" applyBorder="1" applyAlignment="1" applyProtection="1">
      <alignment horizontal="center" vertical="center"/>
      <protection/>
    </xf>
    <xf numFmtId="0" fontId="26" fillId="0" borderId="77" xfId="0" applyFont="1" applyFill="1" applyBorder="1" applyAlignment="1" applyProtection="1">
      <alignment horizontal="center"/>
      <protection locked="0"/>
    </xf>
    <xf numFmtId="0" fontId="26" fillId="0" borderId="61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rmaallaad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0</xdr:row>
      <xdr:rowOff>0</xdr:rowOff>
    </xdr:from>
    <xdr:to>
      <xdr:col>10</xdr:col>
      <xdr:colOff>666750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0</xdr:row>
      <xdr:rowOff>0</xdr:rowOff>
    </xdr:from>
    <xdr:to>
      <xdr:col>10</xdr:col>
      <xdr:colOff>542925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0</xdr:row>
      <xdr:rowOff>0</xdr:rowOff>
    </xdr:from>
    <xdr:to>
      <xdr:col>10</xdr:col>
      <xdr:colOff>495300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590550</xdr:colOff>
      <xdr:row>0</xdr:row>
      <xdr:rowOff>0</xdr:rowOff>
    </xdr:from>
    <xdr:to>
      <xdr:col>12</xdr:col>
      <xdr:colOff>9525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590550</xdr:colOff>
      <xdr:row>0</xdr:row>
      <xdr:rowOff>0</xdr:rowOff>
    </xdr:from>
    <xdr:to>
      <xdr:col>13</xdr:col>
      <xdr:colOff>9525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819150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0"/>
          <a:ext cx="819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4.57421875" style="0" customWidth="1"/>
    <col min="2" max="2" width="24.140625" style="0" customWidth="1"/>
    <col min="3" max="7" width="8.7109375" style="0" customWidth="1"/>
    <col min="8" max="8" width="6.140625" style="0" customWidth="1"/>
    <col min="9" max="9" width="8.7109375" style="0" customWidth="1"/>
    <col min="10" max="11" width="10.421875" style="0" customWidth="1"/>
  </cols>
  <sheetData>
    <row r="1" spans="1:11" s="2" customFormat="1" ht="23.25">
      <c r="A1" s="3"/>
      <c r="B1" s="4" t="s">
        <v>12</v>
      </c>
      <c r="C1" s="5"/>
      <c r="D1" s="5"/>
      <c r="E1" s="5"/>
      <c r="F1" s="5"/>
      <c r="G1" s="5"/>
      <c r="K1" s="1"/>
    </row>
    <row r="2" spans="1:10" s="2" customFormat="1" ht="25.5" customHeight="1">
      <c r="A2" s="6"/>
      <c r="B2" s="6" t="s">
        <v>13</v>
      </c>
      <c r="C2" s="7"/>
      <c r="D2" s="4"/>
      <c r="E2" s="6" t="s">
        <v>14</v>
      </c>
      <c r="I2" s="8" t="s">
        <v>15</v>
      </c>
      <c r="J2" s="9" t="s">
        <v>16</v>
      </c>
    </row>
    <row r="3" spans="1:11" s="2" customFormat="1" ht="15.75" thickBot="1">
      <c r="A3" s="1"/>
      <c r="E3" s="10"/>
      <c r="F3" s="10"/>
      <c r="J3" s="1"/>
      <c r="K3" s="1"/>
    </row>
    <row r="4" spans="1:11" ht="25.5" customHeight="1" thickBot="1">
      <c r="A4" s="102"/>
      <c r="B4" s="103" t="s">
        <v>17</v>
      </c>
      <c r="C4" s="104">
        <v>1</v>
      </c>
      <c r="D4" s="105">
        <v>2</v>
      </c>
      <c r="E4" s="105">
        <v>3</v>
      </c>
      <c r="F4" s="105">
        <v>4</v>
      </c>
      <c r="G4" s="105">
        <v>5</v>
      </c>
      <c r="H4" s="106" t="s">
        <v>18</v>
      </c>
      <c r="I4" s="106"/>
      <c r="J4" s="107" t="s">
        <v>19</v>
      </c>
      <c r="K4" s="108" t="s">
        <v>20</v>
      </c>
    </row>
    <row r="5" spans="1:11" ht="16.5" customHeight="1" thickBot="1" thickTop="1">
      <c r="A5" s="109">
        <v>1</v>
      </c>
      <c r="B5" s="87" t="s">
        <v>21</v>
      </c>
      <c r="C5" s="17"/>
      <c r="D5" s="18">
        <v>2</v>
      </c>
      <c r="E5" s="34">
        <v>2</v>
      </c>
      <c r="F5" s="141">
        <v>2</v>
      </c>
      <c r="G5" s="18">
        <v>2</v>
      </c>
      <c r="H5" s="20"/>
      <c r="I5" s="21"/>
      <c r="J5" s="88">
        <f>SUM(C5:G5)</f>
        <v>8</v>
      </c>
      <c r="K5" s="110" t="s">
        <v>22</v>
      </c>
    </row>
    <row r="6" spans="1:11" ht="15.75" customHeight="1" thickBot="1" thickTop="1">
      <c r="A6" s="109"/>
      <c r="B6" s="87"/>
      <c r="C6" s="22"/>
      <c r="D6" s="23">
        <v>31</v>
      </c>
      <c r="E6" s="24">
        <v>35</v>
      </c>
      <c r="F6" s="133">
        <v>30</v>
      </c>
      <c r="G6" s="26">
        <v>38</v>
      </c>
      <c r="H6" s="27">
        <f>SUBTOTAL(9,C6:G6)</f>
        <v>134</v>
      </c>
      <c r="I6" s="28">
        <f>SUM(H6-I7)</f>
        <v>105</v>
      </c>
      <c r="J6" s="88"/>
      <c r="K6" s="110"/>
    </row>
    <row r="7" spans="1:11" ht="16.5" customHeight="1" thickTop="1">
      <c r="A7" s="109"/>
      <c r="B7" s="87"/>
      <c r="C7" s="29"/>
      <c r="D7" s="26">
        <v>12</v>
      </c>
      <c r="E7" s="30">
        <v>6</v>
      </c>
      <c r="F7" s="140">
        <v>1</v>
      </c>
      <c r="G7" s="31">
        <v>10</v>
      </c>
      <c r="H7" s="32"/>
      <c r="I7" s="33">
        <f>SUBTOTAL(9,C7:G7)</f>
        <v>29</v>
      </c>
      <c r="J7" s="88"/>
      <c r="K7" s="110"/>
    </row>
    <row r="8" spans="1:11" ht="15.75">
      <c r="A8" s="111">
        <v>2</v>
      </c>
      <c r="B8" s="91" t="s">
        <v>23</v>
      </c>
      <c r="C8" s="34">
        <v>0</v>
      </c>
      <c r="D8" s="35"/>
      <c r="E8" s="34">
        <v>1</v>
      </c>
      <c r="F8" s="132">
        <v>2</v>
      </c>
      <c r="G8" s="34">
        <v>2</v>
      </c>
      <c r="H8" s="20"/>
      <c r="I8" s="21"/>
      <c r="J8" s="92">
        <f>SUM(C8:G8)</f>
        <v>5</v>
      </c>
      <c r="K8" s="112" t="s">
        <v>24</v>
      </c>
    </row>
    <row r="9" spans="1:11" ht="15.75" customHeight="1">
      <c r="A9" s="111"/>
      <c r="B9" s="91"/>
      <c r="C9" s="37">
        <v>12</v>
      </c>
      <c r="D9" s="22"/>
      <c r="E9" s="37">
        <v>10</v>
      </c>
      <c r="F9" s="133">
        <v>31</v>
      </c>
      <c r="G9" s="37">
        <v>23</v>
      </c>
      <c r="H9" s="27">
        <f>SUBTOTAL(9,C9:G9)</f>
        <v>76</v>
      </c>
      <c r="I9" s="28">
        <f>SUM(H9-I10)</f>
        <v>12</v>
      </c>
      <c r="J9" s="92"/>
      <c r="K9" s="112"/>
    </row>
    <row r="10" spans="1:11" ht="16.5" customHeight="1">
      <c r="A10" s="111"/>
      <c r="B10" s="91"/>
      <c r="C10" s="39">
        <v>31</v>
      </c>
      <c r="D10" s="29"/>
      <c r="E10" s="37">
        <v>10</v>
      </c>
      <c r="F10" s="140">
        <v>8</v>
      </c>
      <c r="G10" s="39">
        <v>15</v>
      </c>
      <c r="H10" s="32"/>
      <c r="I10" s="33">
        <f>SUBTOTAL(9,C10:G10)</f>
        <v>64</v>
      </c>
      <c r="J10" s="92"/>
      <c r="K10" s="112"/>
    </row>
    <row r="11" spans="1:11" ht="15.75" customHeight="1">
      <c r="A11" s="111">
        <v>3</v>
      </c>
      <c r="B11" s="91" t="s">
        <v>25</v>
      </c>
      <c r="C11" s="19">
        <v>0</v>
      </c>
      <c r="D11" s="41">
        <v>1</v>
      </c>
      <c r="E11" s="127"/>
      <c r="F11" s="132">
        <v>2</v>
      </c>
      <c r="G11" s="34">
        <v>2</v>
      </c>
      <c r="H11" s="20"/>
      <c r="I11" s="21"/>
      <c r="J11" s="92">
        <f>SUM(C11:G11)</f>
        <v>5</v>
      </c>
      <c r="K11" s="112" t="s">
        <v>26</v>
      </c>
    </row>
    <row r="12" spans="1:11" ht="15.75" customHeight="1">
      <c r="A12" s="111"/>
      <c r="B12" s="91"/>
      <c r="C12" s="25">
        <v>6</v>
      </c>
      <c r="D12" s="24">
        <v>10</v>
      </c>
      <c r="E12" s="128"/>
      <c r="F12" s="133">
        <v>14</v>
      </c>
      <c r="G12" s="37">
        <v>20</v>
      </c>
      <c r="H12" s="27">
        <f>SUBTOTAL(9,C12:G12)</f>
        <v>50</v>
      </c>
      <c r="I12" s="28">
        <f>SUM(H12-I13)</f>
        <v>-8</v>
      </c>
      <c r="J12" s="92"/>
      <c r="K12" s="112"/>
    </row>
    <row r="13" spans="1:11" ht="16.5" customHeight="1">
      <c r="A13" s="111"/>
      <c r="B13" s="91"/>
      <c r="C13" s="142">
        <v>35</v>
      </c>
      <c r="D13" s="30">
        <v>10</v>
      </c>
      <c r="E13" s="129"/>
      <c r="F13" s="134">
        <v>1</v>
      </c>
      <c r="G13" s="39">
        <v>12</v>
      </c>
      <c r="H13" s="32"/>
      <c r="I13" s="33">
        <f>SUBTOTAL(9,C13:G13)</f>
        <v>58</v>
      </c>
      <c r="J13" s="92"/>
      <c r="K13" s="112"/>
    </row>
    <row r="14" spans="1:11" ht="16.5" customHeight="1">
      <c r="A14" s="111">
        <v>4</v>
      </c>
      <c r="B14" s="91" t="s">
        <v>27</v>
      </c>
      <c r="C14" s="18">
        <v>0</v>
      </c>
      <c r="D14" s="18">
        <v>0</v>
      </c>
      <c r="E14" s="34">
        <v>0</v>
      </c>
      <c r="F14" s="135"/>
      <c r="G14" s="34">
        <v>0</v>
      </c>
      <c r="H14" s="20"/>
      <c r="I14" s="21"/>
      <c r="J14" s="92">
        <f>SUM(C14:G14)</f>
        <v>0</v>
      </c>
      <c r="K14" s="112">
        <v>5</v>
      </c>
    </row>
    <row r="15" spans="1:11" ht="16.5" customHeight="1">
      <c r="A15" s="111"/>
      <c r="B15" s="91"/>
      <c r="C15" s="23">
        <v>1</v>
      </c>
      <c r="D15" s="23">
        <v>8</v>
      </c>
      <c r="E15" s="37">
        <v>1</v>
      </c>
      <c r="F15" s="136"/>
      <c r="G15" s="113">
        <v>7</v>
      </c>
      <c r="H15" s="27">
        <f>SUBTOTAL(9,C15:G15)</f>
        <v>17</v>
      </c>
      <c r="I15" s="28">
        <f>SUM(H15-I16)</f>
        <v>-74</v>
      </c>
      <c r="J15" s="92"/>
      <c r="K15" s="112"/>
    </row>
    <row r="16" spans="1:11" ht="16.5" customHeight="1">
      <c r="A16" s="111"/>
      <c r="B16" s="91"/>
      <c r="C16" s="42">
        <v>30</v>
      </c>
      <c r="D16" s="42">
        <v>31</v>
      </c>
      <c r="E16" s="39">
        <v>14</v>
      </c>
      <c r="F16" s="137"/>
      <c r="G16" s="39">
        <v>16</v>
      </c>
      <c r="H16" s="32"/>
      <c r="I16" s="33">
        <f>SUBTOTAL(9,C16:G16)</f>
        <v>91</v>
      </c>
      <c r="J16" s="92"/>
      <c r="K16" s="112"/>
    </row>
    <row r="17" spans="1:11" ht="16.5" thickBot="1">
      <c r="A17" s="114">
        <v>5</v>
      </c>
      <c r="B17" s="94" t="s">
        <v>28</v>
      </c>
      <c r="C17" s="18">
        <v>0</v>
      </c>
      <c r="D17" s="123">
        <v>0</v>
      </c>
      <c r="E17" s="130">
        <v>0</v>
      </c>
      <c r="F17" s="138">
        <v>2</v>
      </c>
      <c r="G17" s="52"/>
      <c r="H17" s="20"/>
      <c r="I17" s="21"/>
      <c r="J17" s="95">
        <f>SUM(C17:G17)</f>
        <v>2</v>
      </c>
      <c r="K17" s="115">
        <v>4</v>
      </c>
    </row>
    <row r="18" spans="1:11" ht="15.75" thickBot="1">
      <c r="A18" s="114"/>
      <c r="B18" s="94"/>
      <c r="C18" s="23">
        <v>10</v>
      </c>
      <c r="D18" s="124">
        <v>15</v>
      </c>
      <c r="E18" s="37">
        <v>12</v>
      </c>
      <c r="F18" s="133">
        <v>16</v>
      </c>
      <c r="G18" s="53"/>
      <c r="H18" s="27">
        <f>SUBTOTAL(9,C18:G18)</f>
        <v>53</v>
      </c>
      <c r="I18" s="28">
        <f>SUM(H18-I19)</f>
        <v>-35</v>
      </c>
      <c r="J18" s="95"/>
      <c r="K18" s="115"/>
    </row>
    <row r="19" spans="1:11" ht="15.75" thickBot="1">
      <c r="A19" s="116"/>
      <c r="B19" s="117"/>
      <c r="C19" s="118">
        <v>38</v>
      </c>
      <c r="D19" s="125">
        <v>23</v>
      </c>
      <c r="E19" s="131">
        <v>20</v>
      </c>
      <c r="F19" s="143">
        <v>7</v>
      </c>
      <c r="G19" s="126"/>
      <c r="H19" s="119"/>
      <c r="I19" s="120">
        <v>88</v>
      </c>
      <c r="J19" s="121"/>
      <c r="K19" s="122"/>
    </row>
    <row r="20" spans="1:11" ht="15.75">
      <c r="A20" s="46"/>
      <c r="B20" s="46"/>
      <c r="C20" s="46"/>
      <c r="D20" s="46"/>
      <c r="E20" s="46"/>
      <c r="F20" s="46"/>
      <c r="G20" s="47" t="str">
        <f>IF(H20&lt;&gt;I20,"! Väravate vahe ei ole õige. Andmete sisestus pooleli või tulemused sisestatud valesti =&gt;&gt;"," ")</f>
        <v> </v>
      </c>
      <c r="H20" s="48">
        <f>SUM(H6:H19)</f>
        <v>330</v>
      </c>
      <c r="I20" s="48">
        <f>I7+I10+I13+I16+I19</f>
        <v>330</v>
      </c>
      <c r="K20" s="46"/>
    </row>
  </sheetData>
  <sheetProtection/>
  <mergeCells count="21">
    <mergeCell ref="A17:A19"/>
    <mergeCell ref="B17:B19"/>
    <mergeCell ref="J17:J19"/>
    <mergeCell ref="K17:K19"/>
    <mergeCell ref="A11:A13"/>
    <mergeCell ref="B11:B13"/>
    <mergeCell ref="J11:J13"/>
    <mergeCell ref="K11:K13"/>
    <mergeCell ref="A14:A16"/>
    <mergeCell ref="B14:B16"/>
    <mergeCell ref="J14:J16"/>
    <mergeCell ref="K14:K16"/>
    <mergeCell ref="H4:I4"/>
    <mergeCell ref="A5:A7"/>
    <mergeCell ref="B5:B7"/>
    <mergeCell ref="J5:J7"/>
    <mergeCell ref="K5:K7"/>
    <mergeCell ref="A8:A10"/>
    <mergeCell ref="B8:B10"/>
    <mergeCell ref="J8:J10"/>
    <mergeCell ref="K8:K10"/>
  </mergeCells>
  <printOptions/>
  <pageMargins left="0.5118055555555556" right="0.23611111111111113" top="0.5902777777777778" bottom="0.31527777777777777" header="0.5118055555555556" footer="0.5118055555555556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.57421875" style="0" customWidth="1"/>
    <col min="2" max="2" width="24.140625" style="0" customWidth="1"/>
    <col min="3" max="6" width="8.7109375" style="0" customWidth="1"/>
    <col min="7" max="7" width="6.140625" style="0" customWidth="1"/>
    <col min="8" max="8" width="8.7109375" style="0" customWidth="1"/>
    <col min="9" max="10" width="10.421875" style="0" customWidth="1"/>
  </cols>
  <sheetData>
    <row r="1" spans="1:10" s="2" customFormat="1" ht="23.25">
      <c r="A1" s="3"/>
      <c r="B1" s="4" t="s">
        <v>12</v>
      </c>
      <c r="C1" s="5"/>
      <c r="D1" s="5"/>
      <c r="E1" s="5"/>
      <c r="F1" s="5"/>
      <c r="J1" s="1"/>
    </row>
    <row r="2" spans="1:10" s="2" customFormat="1" ht="25.5" customHeight="1">
      <c r="A2" s="6"/>
      <c r="B2" s="6" t="s">
        <v>13</v>
      </c>
      <c r="C2" s="7"/>
      <c r="D2" s="4"/>
      <c r="E2" s="6" t="s">
        <v>29</v>
      </c>
      <c r="I2" s="8" t="s">
        <v>15</v>
      </c>
      <c r="J2" s="9" t="s">
        <v>16</v>
      </c>
    </row>
    <row r="3" spans="1:10" ht="15" thickBot="1">
      <c r="A3" s="49"/>
      <c r="E3" s="50"/>
      <c r="I3" s="49"/>
      <c r="J3" s="49"/>
    </row>
    <row r="4" spans="1:10" ht="25.5" customHeight="1" thickBot="1">
      <c r="A4" s="102"/>
      <c r="B4" s="103" t="s">
        <v>17</v>
      </c>
      <c r="C4" s="104">
        <v>1</v>
      </c>
      <c r="D4" s="105">
        <v>2</v>
      </c>
      <c r="E4" s="105">
        <v>3</v>
      </c>
      <c r="F4" s="104">
        <v>4</v>
      </c>
      <c r="G4" s="106" t="s">
        <v>18</v>
      </c>
      <c r="H4" s="106"/>
      <c r="I4" s="107" t="s">
        <v>19</v>
      </c>
      <c r="J4" s="108" t="s">
        <v>20</v>
      </c>
    </row>
    <row r="5" spans="1:10" ht="17.25" thickBot="1" thickTop="1">
      <c r="A5" s="109">
        <v>1</v>
      </c>
      <c r="B5" s="87" t="s">
        <v>30</v>
      </c>
      <c r="C5" s="17"/>
      <c r="D5" s="18">
        <v>2</v>
      </c>
      <c r="E5" s="36">
        <v>2</v>
      </c>
      <c r="F5" s="18">
        <v>2</v>
      </c>
      <c r="G5" s="20"/>
      <c r="H5" s="21"/>
      <c r="I5" s="88">
        <f>SUM(C5:F5)</f>
        <v>6</v>
      </c>
      <c r="J5" s="110" t="s">
        <v>22</v>
      </c>
    </row>
    <row r="6" spans="1:10" ht="15.75" customHeight="1" thickBot="1" thickTop="1">
      <c r="A6" s="109"/>
      <c r="B6" s="87"/>
      <c r="C6" s="22"/>
      <c r="D6" s="23">
        <v>22</v>
      </c>
      <c r="E6" s="38">
        <v>32</v>
      </c>
      <c r="F6" s="26">
        <v>24</v>
      </c>
      <c r="G6" s="27">
        <f>SUBTOTAL(9,C6:F6)</f>
        <v>78</v>
      </c>
      <c r="H6" s="28">
        <f>SUM(G6-H7)</f>
        <v>56</v>
      </c>
      <c r="I6" s="88"/>
      <c r="J6" s="110"/>
    </row>
    <row r="7" spans="1:10" ht="16.5" customHeight="1" thickTop="1">
      <c r="A7" s="109"/>
      <c r="B7" s="87"/>
      <c r="C7" s="22"/>
      <c r="D7" s="26">
        <v>7</v>
      </c>
      <c r="E7" s="40">
        <v>9</v>
      </c>
      <c r="F7" s="31">
        <v>6</v>
      </c>
      <c r="G7" s="32"/>
      <c r="H7" s="33">
        <f>SUBTOTAL(9,C7:F7)</f>
        <v>22</v>
      </c>
      <c r="I7" s="88"/>
      <c r="J7" s="110"/>
    </row>
    <row r="8" spans="1:10" ht="15.75">
      <c r="A8" s="111">
        <v>2</v>
      </c>
      <c r="B8" s="144" t="s">
        <v>31</v>
      </c>
      <c r="C8" s="132">
        <v>0</v>
      </c>
      <c r="D8" s="52"/>
      <c r="E8" s="36">
        <v>0</v>
      </c>
      <c r="F8" s="34">
        <v>0</v>
      </c>
      <c r="G8" s="20"/>
      <c r="H8" s="21"/>
      <c r="I8" s="92">
        <f>SUM(C8:F8)</f>
        <v>0</v>
      </c>
      <c r="J8" s="112">
        <v>4</v>
      </c>
    </row>
    <row r="9" spans="1:10" ht="15.75" customHeight="1">
      <c r="A9" s="111"/>
      <c r="B9" s="144"/>
      <c r="C9" s="133">
        <v>7</v>
      </c>
      <c r="D9" s="53"/>
      <c r="E9" s="38">
        <v>11</v>
      </c>
      <c r="F9" s="37">
        <v>10</v>
      </c>
      <c r="G9" s="27">
        <f>SUBTOTAL(9,C9:F9)</f>
        <v>28</v>
      </c>
      <c r="H9" s="28">
        <f>SUM(G9-H10)</f>
        <v>-28</v>
      </c>
      <c r="I9" s="92"/>
      <c r="J9" s="112"/>
    </row>
    <row r="10" spans="1:10" ht="16.5" customHeight="1">
      <c r="A10" s="111"/>
      <c r="B10" s="144"/>
      <c r="C10" s="140">
        <v>22</v>
      </c>
      <c r="D10" s="145"/>
      <c r="E10" s="38">
        <v>15</v>
      </c>
      <c r="F10" s="39">
        <v>19</v>
      </c>
      <c r="G10" s="32"/>
      <c r="H10" s="51">
        <f>SUBTOTAL(9,C10:F10)</f>
        <v>56</v>
      </c>
      <c r="I10" s="92"/>
      <c r="J10" s="112"/>
    </row>
    <row r="11" spans="1:10" ht="15.75" customHeight="1">
      <c r="A11" s="111">
        <v>3</v>
      </c>
      <c r="B11" s="144" t="s">
        <v>32</v>
      </c>
      <c r="C11" s="132">
        <v>0</v>
      </c>
      <c r="D11" s="34">
        <v>2</v>
      </c>
      <c r="E11" s="35"/>
      <c r="F11" s="34">
        <v>0</v>
      </c>
      <c r="G11" s="20"/>
      <c r="H11" s="21"/>
      <c r="I11" s="92">
        <f>SUM(C11:F11)</f>
        <v>2</v>
      </c>
      <c r="J11" s="112" t="s">
        <v>26</v>
      </c>
    </row>
    <row r="12" spans="1:10" ht="15.75" customHeight="1">
      <c r="A12" s="111"/>
      <c r="B12" s="144"/>
      <c r="C12" s="133">
        <v>9</v>
      </c>
      <c r="D12" s="37">
        <v>15</v>
      </c>
      <c r="E12" s="22"/>
      <c r="F12" s="37">
        <v>16</v>
      </c>
      <c r="G12" s="27">
        <f>SUBTOTAL(9,C12:F12)</f>
        <v>40</v>
      </c>
      <c r="H12" s="28">
        <f>SUM(G12-H13)</f>
        <v>-28</v>
      </c>
      <c r="I12" s="92"/>
      <c r="J12" s="112"/>
    </row>
    <row r="13" spans="1:10" ht="16.5" customHeight="1">
      <c r="A13" s="111"/>
      <c r="B13" s="144"/>
      <c r="C13" s="139">
        <v>32</v>
      </c>
      <c r="D13" s="37">
        <v>11</v>
      </c>
      <c r="E13" s="29"/>
      <c r="F13" s="39">
        <v>25</v>
      </c>
      <c r="G13" s="32"/>
      <c r="H13" s="51">
        <f>SUBTOTAL(9,C13:F13)</f>
        <v>68</v>
      </c>
      <c r="I13" s="92"/>
      <c r="J13" s="112"/>
    </row>
    <row r="14" spans="1:10" ht="16.5" thickBot="1">
      <c r="A14" s="146">
        <v>4</v>
      </c>
      <c r="B14" s="98" t="s">
        <v>33</v>
      </c>
      <c r="C14" s="34">
        <v>0</v>
      </c>
      <c r="D14" s="132">
        <v>2</v>
      </c>
      <c r="E14" s="18">
        <v>2</v>
      </c>
      <c r="F14" s="52"/>
      <c r="G14" s="20"/>
      <c r="H14" s="21"/>
      <c r="I14" s="95">
        <f>SUM(C14:F14)</f>
        <v>4</v>
      </c>
      <c r="J14" s="115" t="s">
        <v>24</v>
      </c>
    </row>
    <row r="15" spans="1:10" ht="15.75" thickBot="1">
      <c r="A15" s="146"/>
      <c r="B15" s="98"/>
      <c r="C15" s="37">
        <v>6</v>
      </c>
      <c r="D15" s="133">
        <v>19</v>
      </c>
      <c r="E15" s="23">
        <v>25</v>
      </c>
      <c r="F15" s="53"/>
      <c r="G15" s="27">
        <f>SUBTOTAL(9,C15:F15)</f>
        <v>50</v>
      </c>
      <c r="H15" s="28">
        <f>SUM(G15-H16)</f>
        <v>0</v>
      </c>
      <c r="I15" s="95"/>
      <c r="J15" s="115"/>
    </row>
    <row r="16" spans="1:10" ht="15.75" thickBot="1">
      <c r="A16" s="116"/>
      <c r="B16" s="117"/>
      <c r="C16" s="131">
        <v>24</v>
      </c>
      <c r="D16" s="147">
        <v>10</v>
      </c>
      <c r="E16" s="148">
        <v>16</v>
      </c>
      <c r="F16" s="126"/>
      <c r="G16" s="119"/>
      <c r="H16" s="120">
        <v>50</v>
      </c>
      <c r="I16" s="121"/>
      <c r="J16" s="122"/>
    </row>
    <row r="17" spans="1:10" ht="15.75">
      <c r="A17" s="46"/>
      <c r="B17" s="46"/>
      <c r="C17" s="46"/>
      <c r="D17" s="46"/>
      <c r="E17" s="46"/>
      <c r="F17" s="47" t="str">
        <f>IF(G17&lt;&gt;H17,"! Väravate vahe ei ole õige. Andmete sisestus pooleli või tulemused sisestatud valesti =&gt;&gt;"," ")</f>
        <v> </v>
      </c>
      <c r="G17" s="48">
        <f>SUM(G6:G16)</f>
        <v>196</v>
      </c>
      <c r="H17" s="149">
        <f>H7+H10+H13+H16</f>
        <v>196</v>
      </c>
      <c r="J17" s="46"/>
    </row>
    <row r="25" ht="12.75">
      <c r="B25" s="57"/>
    </row>
  </sheetData>
  <sheetProtection/>
  <mergeCells count="17">
    <mergeCell ref="A11:A13"/>
    <mergeCell ref="B11:B13"/>
    <mergeCell ref="I11:I13"/>
    <mergeCell ref="J11:J13"/>
    <mergeCell ref="A14:A16"/>
    <mergeCell ref="B14:B16"/>
    <mergeCell ref="I14:I16"/>
    <mergeCell ref="J14:J16"/>
    <mergeCell ref="G4:H4"/>
    <mergeCell ref="A5:A7"/>
    <mergeCell ref="B5:B7"/>
    <mergeCell ref="I5:I7"/>
    <mergeCell ref="J5:J7"/>
    <mergeCell ref="A8:A10"/>
    <mergeCell ref="B8:B10"/>
    <mergeCell ref="I8:I10"/>
    <mergeCell ref="J8:J10"/>
  </mergeCells>
  <printOptions/>
  <pageMargins left="0.5118055555555556" right="0.23611111111111113" top="0.5902777777777778" bottom="0.31527777777777777" header="0.5118055555555556" footer="0.5118055555555556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.57421875" style="0" customWidth="1"/>
    <col min="2" max="2" width="24.140625" style="0" customWidth="1"/>
    <col min="3" max="6" width="8.7109375" style="0" customWidth="1"/>
    <col min="7" max="7" width="6.140625" style="0" customWidth="1"/>
    <col min="8" max="8" width="8.7109375" style="0" customWidth="1"/>
    <col min="9" max="10" width="10.421875" style="0" customWidth="1"/>
  </cols>
  <sheetData>
    <row r="1" spans="1:10" s="2" customFormat="1" ht="23.25">
      <c r="A1" s="3"/>
      <c r="B1" s="4" t="s">
        <v>12</v>
      </c>
      <c r="C1" s="5"/>
      <c r="D1" s="5"/>
      <c r="E1" s="5"/>
      <c r="F1" s="5"/>
      <c r="J1" s="1"/>
    </row>
    <row r="2" spans="1:10" s="2" customFormat="1" ht="25.5" customHeight="1">
      <c r="A2" s="6"/>
      <c r="B2" s="6" t="s">
        <v>13</v>
      </c>
      <c r="C2" s="7"/>
      <c r="D2" s="4"/>
      <c r="E2" s="6" t="s">
        <v>34</v>
      </c>
      <c r="I2" s="8" t="s">
        <v>15</v>
      </c>
      <c r="J2" s="9" t="s">
        <v>16</v>
      </c>
    </row>
    <row r="3" spans="1:10" ht="14.25">
      <c r="A3" s="49"/>
      <c r="E3" s="50"/>
      <c r="I3" s="49"/>
      <c r="J3" s="49"/>
    </row>
    <row r="4" spans="1:10" ht="25.5" customHeight="1">
      <c r="A4" s="11"/>
      <c r="B4" s="12" t="s">
        <v>17</v>
      </c>
      <c r="C4" s="13">
        <v>1</v>
      </c>
      <c r="D4" s="14">
        <v>2</v>
      </c>
      <c r="E4" s="14">
        <v>3</v>
      </c>
      <c r="F4" s="13">
        <v>4</v>
      </c>
      <c r="G4" s="85" t="s">
        <v>18</v>
      </c>
      <c r="H4" s="85"/>
      <c r="I4" s="15" t="s">
        <v>19</v>
      </c>
      <c r="J4" s="16" t="s">
        <v>20</v>
      </c>
    </row>
    <row r="5" spans="1:10" ht="15.75">
      <c r="A5" s="86">
        <v>1</v>
      </c>
      <c r="B5" s="87" t="s">
        <v>35</v>
      </c>
      <c r="C5" s="17"/>
      <c r="D5" s="18">
        <v>0</v>
      </c>
      <c r="E5" s="36">
        <v>2</v>
      </c>
      <c r="F5" s="18">
        <v>2</v>
      </c>
      <c r="G5" s="20"/>
      <c r="H5" s="21"/>
      <c r="I5" s="88">
        <f>SUM(C5:F5)</f>
        <v>4</v>
      </c>
      <c r="J5" s="89" t="s">
        <v>24</v>
      </c>
    </row>
    <row r="6" spans="1:10" ht="15.75" customHeight="1">
      <c r="A6" s="86"/>
      <c r="B6" s="87"/>
      <c r="C6" s="22"/>
      <c r="D6" s="23">
        <v>10</v>
      </c>
      <c r="E6" s="38">
        <v>22</v>
      </c>
      <c r="F6" s="26">
        <v>23</v>
      </c>
      <c r="G6" s="27">
        <f>SUBTOTAL(9,C6:F6)</f>
        <v>55</v>
      </c>
      <c r="H6" s="28">
        <f>SUM(G6-H7)</f>
        <v>19</v>
      </c>
      <c r="I6" s="88"/>
      <c r="J6" s="89"/>
    </row>
    <row r="7" spans="1:10" ht="16.5" customHeight="1">
      <c r="A7" s="86"/>
      <c r="B7" s="87"/>
      <c r="C7" s="29"/>
      <c r="D7" s="26">
        <v>17</v>
      </c>
      <c r="E7" s="40">
        <v>13</v>
      </c>
      <c r="F7" s="31">
        <v>6</v>
      </c>
      <c r="G7" s="32"/>
      <c r="H7" s="33">
        <f>SUBTOTAL(9,C7:F7)</f>
        <v>36</v>
      </c>
      <c r="I7" s="88"/>
      <c r="J7" s="89"/>
    </row>
    <row r="8" spans="1:10" ht="15.75">
      <c r="A8" s="90">
        <v>2</v>
      </c>
      <c r="B8" s="91" t="s">
        <v>36</v>
      </c>
      <c r="C8" s="34">
        <v>2</v>
      </c>
      <c r="D8" s="35"/>
      <c r="E8" s="36">
        <v>2</v>
      </c>
      <c r="F8" s="34">
        <v>2</v>
      </c>
      <c r="G8" s="20"/>
      <c r="H8" s="21"/>
      <c r="I8" s="92">
        <f>SUM(C8:F8)</f>
        <v>6</v>
      </c>
      <c r="J8" s="93" t="s">
        <v>24</v>
      </c>
    </row>
    <row r="9" spans="1:10" ht="15.75" customHeight="1">
      <c r="A9" s="90"/>
      <c r="B9" s="91"/>
      <c r="C9" s="37">
        <v>17</v>
      </c>
      <c r="D9" s="22"/>
      <c r="E9" s="38">
        <v>24</v>
      </c>
      <c r="F9" s="37">
        <v>23</v>
      </c>
      <c r="G9" s="27">
        <f>SUBTOTAL(9,C9:F9)</f>
        <v>64</v>
      </c>
      <c r="H9" s="28">
        <f>SUM(G9-H10)</f>
        <v>26</v>
      </c>
      <c r="I9" s="92"/>
      <c r="J9" s="93"/>
    </row>
    <row r="10" spans="1:10" ht="16.5" customHeight="1">
      <c r="A10" s="90"/>
      <c r="B10" s="91"/>
      <c r="C10" s="39">
        <v>10</v>
      </c>
      <c r="D10" s="29"/>
      <c r="E10" s="38">
        <v>17</v>
      </c>
      <c r="F10" s="39">
        <v>11</v>
      </c>
      <c r="G10" s="32"/>
      <c r="H10" s="33">
        <f>SUBTOTAL(9,C10:F10)</f>
        <v>38</v>
      </c>
      <c r="I10" s="92"/>
      <c r="J10" s="93"/>
    </row>
    <row r="11" spans="1:10" ht="15.75" customHeight="1">
      <c r="A11" s="90">
        <v>3</v>
      </c>
      <c r="B11" s="91" t="s">
        <v>37</v>
      </c>
      <c r="C11" s="18">
        <v>0</v>
      </c>
      <c r="D11" s="41">
        <v>0</v>
      </c>
      <c r="E11" s="35"/>
      <c r="F11" s="34">
        <v>2</v>
      </c>
      <c r="G11" s="20"/>
      <c r="H11" s="21"/>
      <c r="I11" s="92">
        <f>SUM(C11:F11)</f>
        <v>2</v>
      </c>
      <c r="J11" s="93" t="s">
        <v>26</v>
      </c>
    </row>
    <row r="12" spans="1:10" ht="15.75" customHeight="1">
      <c r="A12" s="90"/>
      <c r="B12" s="91"/>
      <c r="C12" s="23">
        <v>13</v>
      </c>
      <c r="D12" s="24">
        <v>17</v>
      </c>
      <c r="E12" s="22"/>
      <c r="F12" s="37">
        <v>21</v>
      </c>
      <c r="G12" s="27">
        <f>SUBTOTAL(9,C12:F12)</f>
        <v>51</v>
      </c>
      <c r="H12" s="28">
        <f>SUM(G12-H13)</f>
        <v>-3</v>
      </c>
      <c r="I12" s="92"/>
      <c r="J12" s="93"/>
    </row>
    <row r="13" spans="1:10" ht="16.5" customHeight="1">
      <c r="A13" s="90"/>
      <c r="B13" s="91"/>
      <c r="C13" s="42">
        <v>22</v>
      </c>
      <c r="D13" s="30">
        <v>24</v>
      </c>
      <c r="E13" s="29"/>
      <c r="F13" s="39">
        <v>8</v>
      </c>
      <c r="G13" s="32"/>
      <c r="H13" s="33">
        <f>SUBTOTAL(9,C13:F13)</f>
        <v>54</v>
      </c>
      <c r="I13" s="92"/>
      <c r="J13" s="93"/>
    </row>
    <row r="14" spans="1:10" ht="15.75">
      <c r="A14" s="97">
        <v>4</v>
      </c>
      <c r="B14" s="98" t="s">
        <v>38</v>
      </c>
      <c r="C14" s="18">
        <v>0</v>
      </c>
      <c r="D14" s="41">
        <v>0</v>
      </c>
      <c r="E14" s="36">
        <v>0</v>
      </c>
      <c r="F14" s="52"/>
      <c r="G14" s="20"/>
      <c r="H14" s="21"/>
      <c r="I14" s="95">
        <f>SUM(C14:F14)</f>
        <v>0</v>
      </c>
      <c r="J14" s="96">
        <v>4</v>
      </c>
    </row>
    <row r="15" spans="1:10" ht="15">
      <c r="A15" s="97"/>
      <c r="B15" s="98"/>
      <c r="C15" s="23">
        <v>6</v>
      </c>
      <c r="D15" s="24">
        <v>11</v>
      </c>
      <c r="E15" s="38">
        <v>8</v>
      </c>
      <c r="F15" s="53"/>
      <c r="G15" s="27">
        <f>SUBTOTAL(9,C15:F15)</f>
        <v>25</v>
      </c>
      <c r="H15" s="28">
        <f>SUM(G15-H16)</f>
        <v>-42</v>
      </c>
      <c r="I15" s="95"/>
      <c r="J15" s="96"/>
    </row>
    <row r="16" spans="1:10" ht="15">
      <c r="A16" s="97"/>
      <c r="B16" s="98"/>
      <c r="C16" s="54">
        <v>23</v>
      </c>
      <c r="D16" s="58">
        <v>23</v>
      </c>
      <c r="E16" s="55">
        <v>21</v>
      </c>
      <c r="F16" s="56"/>
      <c r="G16" s="44"/>
      <c r="H16" s="45">
        <v>67</v>
      </c>
      <c r="I16" s="95"/>
      <c r="J16" s="96"/>
    </row>
    <row r="17" spans="1:10" ht="15.75">
      <c r="A17" s="46"/>
      <c r="B17" s="46"/>
      <c r="C17" s="46"/>
      <c r="D17" s="46"/>
      <c r="E17" s="46"/>
      <c r="F17" s="47" t="str">
        <f>IF(G17&lt;&gt;H17,"! Väravate vahe ei ole õige. Andmete sisestus pooleli või tulemused sisestatud valesti =&gt;&gt;"," ")</f>
        <v> </v>
      </c>
      <c r="G17" s="48">
        <f>SUM(G6:G16)</f>
        <v>195</v>
      </c>
      <c r="H17" s="48">
        <f>H7+H10+H13+H16</f>
        <v>195</v>
      </c>
      <c r="J17" s="46"/>
    </row>
    <row r="20" ht="15">
      <c r="C20" s="46"/>
    </row>
  </sheetData>
  <sheetProtection/>
  <mergeCells count="17">
    <mergeCell ref="A11:A13"/>
    <mergeCell ref="B11:B13"/>
    <mergeCell ref="I11:I13"/>
    <mergeCell ref="J11:J13"/>
    <mergeCell ref="A14:A16"/>
    <mergeCell ref="B14:B16"/>
    <mergeCell ref="I14:I16"/>
    <mergeCell ref="J14:J16"/>
    <mergeCell ref="G4:H4"/>
    <mergeCell ref="A5:A7"/>
    <mergeCell ref="B5:B7"/>
    <mergeCell ref="I5:I7"/>
    <mergeCell ref="J5:J7"/>
    <mergeCell ref="A8:A10"/>
    <mergeCell ref="B8:B10"/>
    <mergeCell ref="I8:I10"/>
    <mergeCell ref="J8:J10"/>
  </mergeCells>
  <printOptions/>
  <pageMargins left="0.5118055555555556" right="0.23611111111111113" top="0.5902777777777778" bottom="0.31527777777777777" header="0.5118055555555556" footer="0.5118055555555556"/>
  <pageSetup fitToHeight="1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S15" sqref="S14:U15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8" width="8.7109375" style="0" customWidth="1"/>
    <col min="9" max="9" width="6.140625" style="0" customWidth="1"/>
    <col min="10" max="10" width="8.7109375" style="0" customWidth="1"/>
    <col min="11" max="12" width="10.421875" style="0" customWidth="1"/>
  </cols>
  <sheetData>
    <row r="1" spans="1:11" s="2" customFormat="1" ht="23.25">
      <c r="A1" s="3"/>
      <c r="B1" s="4" t="s">
        <v>12</v>
      </c>
      <c r="C1" s="5"/>
      <c r="D1" s="5"/>
      <c r="E1" s="5"/>
      <c r="F1" s="5"/>
      <c r="G1" s="5"/>
      <c r="K1" s="1"/>
    </row>
    <row r="2" spans="1:11" s="2" customFormat="1" ht="25.5" customHeight="1">
      <c r="A2" s="6"/>
      <c r="B2" s="6" t="s">
        <v>13</v>
      </c>
      <c r="C2" s="7"/>
      <c r="D2" s="4"/>
      <c r="E2" s="6" t="s">
        <v>39</v>
      </c>
      <c r="J2" s="8" t="s">
        <v>15</v>
      </c>
      <c r="K2" s="9" t="s">
        <v>16</v>
      </c>
    </row>
    <row r="3" spans="1:12" ht="14.25">
      <c r="A3" s="49"/>
      <c r="E3" s="50"/>
      <c r="F3" s="50"/>
      <c r="G3" s="50"/>
      <c r="K3" s="49"/>
      <c r="L3" s="49"/>
    </row>
    <row r="4" spans="1:12" ht="25.5" customHeight="1">
      <c r="A4" s="11"/>
      <c r="B4" s="12" t="s">
        <v>17</v>
      </c>
      <c r="C4" s="13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I4" s="85" t="s">
        <v>18</v>
      </c>
      <c r="J4" s="85"/>
      <c r="K4" s="15" t="s">
        <v>19</v>
      </c>
      <c r="L4" s="16" t="s">
        <v>20</v>
      </c>
    </row>
    <row r="5" spans="1:12" ht="15.75">
      <c r="A5" s="86">
        <v>1</v>
      </c>
      <c r="B5" s="87" t="s">
        <v>10</v>
      </c>
      <c r="C5" s="17"/>
      <c r="D5" s="18">
        <v>2</v>
      </c>
      <c r="E5" s="18">
        <v>2</v>
      </c>
      <c r="F5" s="18">
        <v>2</v>
      </c>
      <c r="G5" s="18">
        <v>2</v>
      </c>
      <c r="H5" s="18">
        <v>2</v>
      </c>
      <c r="I5" s="20"/>
      <c r="J5" s="21"/>
      <c r="K5" s="88">
        <f>SUM(C5:H5)</f>
        <v>10</v>
      </c>
      <c r="L5" s="89" t="s">
        <v>22</v>
      </c>
    </row>
    <row r="6" spans="1:12" ht="15.75" customHeight="1">
      <c r="A6" s="86"/>
      <c r="B6" s="87"/>
      <c r="C6" s="22"/>
      <c r="D6" s="23">
        <v>31</v>
      </c>
      <c r="E6" s="24">
        <v>18</v>
      </c>
      <c r="F6" s="24">
        <v>35</v>
      </c>
      <c r="G6" s="38">
        <v>30</v>
      </c>
      <c r="H6" s="26">
        <v>30</v>
      </c>
      <c r="I6" s="27">
        <f>SUBTOTAL(9,C6:H6)</f>
        <v>144</v>
      </c>
      <c r="J6" s="28">
        <f>SUM(I6-J7)</f>
        <v>87</v>
      </c>
      <c r="K6" s="88"/>
      <c r="L6" s="89"/>
    </row>
    <row r="7" spans="1:12" ht="16.5" customHeight="1">
      <c r="A7" s="86"/>
      <c r="B7" s="87"/>
      <c r="C7" s="29"/>
      <c r="D7" s="26">
        <v>12</v>
      </c>
      <c r="E7" s="30">
        <v>12</v>
      </c>
      <c r="F7" s="30">
        <v>13</v>
      </c>
      <c r="G7" s="40">
        <v>10</v>
      </c>
      <c r="H7" s="31">
        <v>10</v>
      </c>
      <c r="I7" s="32"/>
      <c r="J7" s="33">
        <f>SUBTOTAL(9,C7:H7)</f>
        <v>57</v>
      </c>
      <c r="K7" s="88"/>
      <c r="L7" s="89"/>
    </row>
    <row r="8" spans="1:12" ht="15.75">
      <c r="A8" s="90">
        <v>2</v>
      </c>
      <c r="B8" s="91" t="s">
        <v>40</v>
      </c>
      <c r="C8" s="34">
        <v>0</v>
      </c>
      <c r="D8" s="35"/>
      <c r="E8" s="34">
        <v>0</v>
      </c>
      <c r="F8" s="36">
        <v>0</v>
      </c>
      <c r="G8" s="36">
        <v>0</v>
      </c>
      <c r="H8" s="34">
        <v>0</v>
      </c>
      <c r="I8" s="20"/>
      <c r="J8" s="21"/>
      <c r="K8" s="92">
        <f>SUM(C8:H8)</f>
        <v>0</v>
      </c>
      <c r="L8" s="93">
        <v>6</v>
      </c>
    </row>
    <row r="9" spans="1:12" ht="15.75" customHeight="1">
      <c r="A9" s="90"/>
      <c r="B9" s="91"/>
      <c r="C9" s="37">
        <v>12</v>
      </c>
      <c r="D9" s="22"/>
      <c r="E9" s="37">
        <v>8</v>
      </c>
      <c r="F9" s="38">
        <v>13</v>
      </c>
      <c r="G9" s="38">
        <v>5</v>
      </c>
      <c r="H9" s="37">
        <v>13</v>
      </c>
      <c r="I9" s="27">
        <f>SUBTOTAL(9,C9:H9)</f>
        <v>51</v>
      </c>
      <c r="J9" s="28">
        <f>SUM(I9-J10)</f>
        <v>-65</v>
      </c>
      <c r="K9" s="92"/>
      <c r="L9" s="93"/>
    </row>
    <row r="10" spans="1:12" ht="16.5" customHeight="1">
      <c r="A10" s="90"/>
      <c r="B10" s="91"/>
      <c r="C10" s="39">
        <v>31</v>
      </c>
      <c r="D10" s="29"/>
      <c r="E10" s="37">
        <v>27</v>
      </c>
      <c r="F10" s="40">
        <v>19</v>
      </c>
      <c r="G10" s="40">
        <v>19</v>
      </c>
      <c r="H10" s="39">
        <v>20</v>
      </c>
      <c r="I10" s="32"/>
      <c r="J10" s="33">
        <f>SUBTOTAL(9,C10:H10)</f>
        <v>116</v>
      </c>
      <c r="K10" s="92"/>
      <c r="L10" s="93"/>
    </row>
    <row r="11" spans="1:12" ht="15.75" customHeight="1">
      <c r="A11" s="90">
        <v>3</v>
      </c>
      <c r="B11" s="91" t="s">
        <v>41</v>
      </c>
      <c r="C11" s="18">
        <v>0</v>
      </c>
      <c r="D11" s="41">
        <v>2</v>
      </c>
      <c r="E11" s="35"/>
      <c r="F11" s="36">
        <v>2</v>
      </c>
      <c r="G11" s="36">
        <v>2</v>
      </c>
      <c r="H11" s="34">
        <v>2</v>
      </c>
      <c r="I11" s="20"/>
      <c r="J11" s="21"/>
      <c r="K11" s="92">
        <f>SUM(C11:H11)</f>
        <v>8</v>
      </c>
      <c r="L11" s="93" t="s">
        <v>24</v>
      </c>
    </row>
    <row r="12" spans="1:12" ht="15.75" customHeight="1">
      <c r="A12" s="90"/>
      <c r="B12" s="91"/>
      <c r="C12" s="23">
        <v>12</v>
      </c>
      <c r="D12" s="24">
        <v>27</v>
      </c>
      <c r="E12" s="22"/>
      <c r="F12" s="38">
        <v>24</v>
      </c>
      <c r="G12" s="38">
        <v>23</v>
      </c>
      <c r="H12" s="37">
        <v>32</v>
      </c>
      <c r="I12" s="27">
        <f>SUBTOTAL(9,C12:H12)</f>
        <v>118</v>
      </c>
      <c r="J12" s="28">
        <f>SUM(I12-J13)</f>
        <v>61</v>
      </c>
      <c r="K12" s="92"/>
      <c r="L12" s="93"/>
    </row>
    <row r="13" spans="1:12" ht="16.5" customHeight="1">
      <c r="A13" s="90"/>
      <c r="B13" s="91"/>
      <c r="C13" s="42">
        <v>18</v>
      </c>
      <c r="D13" s="30">
        <v>8</v>
      </c>
      <c r="E13" s="29"/>
      <c r="F13" s="40">
        <v>6</v>
      </c>
      <c r="G13" s="40">
        <v>12</v>
      </c>
      <c r="H13" s="39">
        <v>13</v>
      </c>
      <c r="I13" s="32"/>
      <c r="J13" s="33">
        <f>SUBTOTAL(9,C13:H13)</f>
        <v>57</v>
      </c>
      <c r="K13" s="92"/>
      <c r="L13" s="93"/>
    </row>
    <row r="14" spans="1:12" ht="16.5" customHeight="1">
      <c r="A14" s="90">
        <v>4</v>
      </c>
      <c r="B14" s="91" t="s">
        <v>1</v>
      </c>
      <c r="C14" s="18">
        <v>0</v>
      </c>
      <c r="D14" s="18">
        <v>2</v>
      </c>
      <c r="E14" s="18">
        <v>0</v>
      </c>
      <c r="F14" s="35"/>
      <c r="G14" s="36">
        <v>0</v>
      </c>
      <c r="H14" s="34">
        <v>2</v>
      </c>
      <c r="I14" s="20"/>
      <c r="J14" s="21"/>
      <c r="K14" s="92">
        <f>SUM(C14:H14)</f>
        <v>4</v>
      </c>
      <c r="L14" s="93">
        <v>4</v>
      </c>
    </row>
    <row r="15" spans="1:12" ht="16.5" customHeight="1">
      <c r="A15" s="90"/>
      <c r="B15" s="91"/>
      <c r="C15" s="23">
        <v>13</v>
      </c>
      <c r="D15" s="23">
        <v>19</v>
      </c>
      <c r="E15" s="23">
        <v>6</v>
      </c>
      <c r="F15" s="22"/>
      <c r="G15" s="38">
        <v>8</v>
      </c>
      <c r="H15" s="37">
        <v>19</v>
      </c>
      <c r="I15" s="27">
        <f>SUBTOTAL(9,C15:H15)</f>
        <v>65</v>
      </c>
      <c r="J15" s="28">
        <f>SUM(I15-J16)</f>
        <v>-41</v>
      </c>
      <c r="K15" s="92"/>
      <c r="L15" s="93"/>
    </row>
    <row r="16" spans="1:12" ht="16.5" customHeight="1">
      <c r="A16" s="90"/>
      <c r="B16" s="91"/>
      <c r="C16" s="42">
        <v>35</v>
      </c>
      <c r="D16" s="42">
        <v>13</v>
      </c>
      <c r="E16" s="42">
        <v>24</v>
      </c>
      <c r="F16" s="29"/>
      <c r="G16" s="40">
        <v>19</v>
      </c>
      <c r="H16" s="39">
        <v>15</v>
      </c>
      <c r="I16" s="32"/>
      <c r="J16" s="33">
        <f>SUBTOTAL(9,C16:H16)</f>
        <v>106</v>
      </c>
      <c r="K16" s="92"/>
      <c r="L16" s="93"/>
    </row>
    <row r="17" spans="1:12" ht="16.5" customHeight="1">
      <c r="A17" s="90">
        <v>5</v>
      </c>
      <c r="B17" s="91" t="s">
        <v>4</v>
      </c>
      <c r="C17" s="18">
        <v>0</v>
      </c>
      <c r="D17" s="18">
        <v>2</v>
      </c>
      <c r="E17" s="18">
        <v>0</v>
      </c>
      <c r="F17" s="36">
        <v>2</v>
      </c>
      <c r="G17" s="35"/>
      <c r="H17" s="34">
        <v>2</v>
      </c>
      <c r="I17" s="20"/>
      <c r="J17" s="21"/>
      <c r="K17" s="92">
        <f>SUM(C17:H17)</f>
        <v>6</v>
      </c>
      <c r="L17" s="93" t="s">
        <v>26</v>
      </c>
    </row>
    <row r="18" spans="1:12" ht="16.5" customHeight="1">
      <c r="A18" s="90"/>
      <c r="B18" s="91"/>
      <c r="C18" s="23">
        <v>10</v>
      </c>
      <c r="D18" s="23">
        <v>19</v>
      </c>
      <c r="E18" s="23">
        <v>12</v>
      </c>
      <c r="F18" s="38">
        <v>19</v>
      </c>
      <c r="G18" s="22"/>
      <c r="H18" s="37">
        <v>17</v>
      </c>
      <c r="I18" s="27">
        <f>SUBTOTAL(9,C18:H18)</f>
        <v>77</v>
      </c>
      <c r="J18" s="28">
        <f>SUM(I18-J19)</f>
        <v>1</v>
      </c>
      <c r="K18" s="92"/>
      <c r="L18" s="93"/>
    </row>
    <row r="19" spans="1:12" ht="16.5" customHeight="1">
      <c r="A19" s="90"/>
      <c r="B19" s="91"/>
      <c r="C19" s="42">
        <v>30</v>
      </c>
      <c r="D19" s="42">
        <v>5</v>
      </c>
      <c r="E19" s="42">
        <v>23</v>
      </c>
      <c r="F19" s="40">
        <v>8</v>
      </c>
      <c r="G19" s="29"/>
      <c r="H19" s="39">
        <v>10</v>
      </c>
      <c r="I19" s="32"/>
      <c r="J19" s="33">
        <f>SUBTOTAL(9,C19:H19)</f>
        <v>76</v>
      </c>
      <c r="K19" s="92"/>
      <c r="L19" s="93"/>
    </row>
    <row r="20" spans="1:12" ht="15.75">
      <c r="A20" s="97">
        <v>6</v>
      </c>
      <c r="B20" s="98" t="s">
        <v>6</v>
      </c>
      <c r="C20" s="18">
        <v>0</v>
      </c>
      <c r="D20" s="41">
        <v>2</v>
      </c>
      <c r="E20" s="41">
        <v>0</v>
      </c>
      <c r="F20" s="41">
        <v>0</v>
      </c>
      <c r="G20" s="41">
        <v>0</v>
      </c>
      <c r="H20" s="35"/>
      <c r="I20" s="20"/>
      <c r="J20" s="21"/>
      <c r="K20" s="95">
        <f>SUM(C20:H20)</f>
        <v>2</v>
      </c>
      <c r="L20" s="96">
        <v>5</v>
      </c>
    </row>
    <row r="21" spans="1:12" ht="15">
      <c r="A21" s="97"/>
      <c r="B21" s="98"/>
      <c r="C21" s="23">
        <v>10</v>
      </c>
      <c r="D21" s="24">
        <v>20</v>
      </c>
      <c r="E21" s="24">
        <v>13</v>
      </c>
      <c r="F21" s="24">
        <v>15</v>
      </c>
      <c r="G21" s="24">
        <v>10</v>
      </c>
      <c r="H21" s="22"/>
      <c r="I21" s="27">
        <v>68</v>
      </c>
      <c r="J21" s="28">
        <v>-43</v>
      </c>
      <c r="K21" s="95"/>
      <c r="L21" s="96"/>
    </row>
    <row r="22" spans="1:12" ht="15">
      <c r="A22" s="97"/>
      <c r="B22" s="98"/>
      <c r="C22" s="54">
        <v>30</v>
      </c>
      <c r="D22" s="58">
        <v>13</v>
      </c>
      <c r="E22" s="58">
        <v>32</v>
      </c>
      <c r="F22" s="58">
        <v>19</v>
      </c>
      <c r="G22" s="58">
        <v>17</v>
      </c>
      <c r="H22" s="43"/>
      <c r="I22" s="44"/>
      <c r="J22" s="45">
        <v>111</v>
      </c>
      <c r="K22" s="95"/>
      <c r="L22" s="96"/>
    </row>
    <row r="23" spans="1:12" ht="15.75">
      <c r="A23" s="46"/>
      <c r="B23" s="46"/>
      <c r="C23" s="46"/>
      <c r="D23" s="46"/>
      <c r="E23" s="46"/>
      <c r="F23" s="46"/>
      <c r="G23" s="46"/>
      <c r="H23" s="47" t="str">
        <f>IF(I23&lt;&gt;J23,"! Väravate vahe ei ole õige. Andmete sisestus pooleli või tulemused sisestatud valesti =&gt;&gt;"," ")</f>
        <v> </v>
      </c>
      <c r="I23" s="48">
        <f>SUM(I6:I22)</f>
        <v>523</v>
      </c>
      <c r="J23" s="48">
        <f>J7+J10+J13+J16+J19+J22</f>
        <v>523</v>
      </c>
      <c r="L23" s="46"/>
    </row>
  </sheetData>
  <sheetProtection/>
  <mergeCells count="25">
    <mergeCell ref="A17:A19"/>
    <mergeCell ref="B17:B19"/>
    <mergeCell ref="K17:K19"/>
    <mergeCell ref="L17:L19"/>
    <mergeCell ref="A20:A22"/>
    <mergeCell ref="B20:B22"/>
    <mergeCell ref="K20:K22"/>
    <mergeCell ref="L20:L22"/>
    <mergeCell ref="A11:A13"/>
    <mergeCell ref="B11:B13"/>
    <mergeCell ref="K11:K13"/>
    <mergeCell ref="L11:L13"/>
    <mergeCell ref="A14:A16"/>
    <mergeCell ref="B14:B16"/>
    <mergeCell ref="K14:K16"/>
    <mergeCell ref="L14:L16"/>
    <mergeCell ref="I4:J4"/>
    <mergeCell ref="A5:A7"/>
    <mergeCell ref="B5:B7"/>
    <mergeCell ref="K5:K7"/>
    <mergeCell ref="L5:L7"/>
    <mergeCell ref="A8:A10"/>
    <mergeCell ref="B8:B10"/>
    <mergeCell ref="K8:K10"/>
    <mergeCell ref="L8:L10"/>
  </mergeCells>
  <printOptions/>
  <pageMargins left="0.5118055555555556" right="0.23611111111111113" top="0.5902777777777778" bottom="0.31527777777777777" header="0.5118055555555556" footer="0.5118055555555556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4">
      <selection activeCell="G16" sqref="G16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9" width="8.7109375" style="0" customWidth="1"/>
    <col min="10" max="10" width="6.140625" style="0" customWidth="1"/>
    <col min="11" max="11" width="8.7109375" style="0" customWidth="1"/>
    <col min="12" max="13" width="10.421875" style="0" customWidth="1"/>
  </cols>
  <sheetData>
    <row r="1" spans="1:12" s="2" customFormat="1" ht="23.25">
      <c r="A1" s="3"/>
      <c r="B1" s="4" t="s">
        <v>12</v>
      </c>
      <c r="C1" s="5"/>
      <c r="D1" s="5"/>
      <c r="E1" s="5"/>
      <c r="F1" s="5"/>
      <c r="G1" s="5"/>
      <c r="H1" s="5"/>
      <c r="L1" s="1"/>
    </row>
    <row r="2" spans="1:12" s="2" customFormat="1" ht="25.5" customHeight="1">
      <c r="A2" s="6"/>
      <c r="B2" s="6" t="s">
        <v>13</v>
      </c>
      <c r="C2" s="7"/>
      <c r="D2" s="4"/>
      <c r="E2" s="6" t="s">
        <v>42</v>
      </c>
      <c r="K2" s="8" t="s">
        <v>15</v>
      </c>
      <c r="L2" s="9" t="s">
        <v>16</v>
      </c>
    </row>
    <row r="3" spans="1:13" ht="14.25">
      <c r="A3" s="49"/>
      <c r="E3" s="50"/>
      <c r="F3" s="50"/>
      <c r="G3" s="50"/>
      <c r="H3" s="50"/>
      <c r="L3" s="49"/>
      <c r="M3" s="49"/>
    </row>
    <row r="4" spans="1:13" ht="25.5" customHeight="1">
      <c r="A4" s="11"/>
      <c r="B4" s="12" t="s">
        <v>17</v>
      </c>
      <c r="C4" s="13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I4" s="13">
        <v>7</v>
      </c>
      <c r="J4" s="85" t="s">
        <v>18</v>
      </c>
      <c r="K4" s="85"/>
      <c r="L4" s="15" t="s">
        <v>19</v>
      </c>
      <c r="M4" s="16" t="s">
        <v>20</v>
      </c>
    </row>
    <row r="5" spans="1:13" ht="15.75">
      <c r="A5" s="86">
        <v>1</v>
      </c>
      <c r="B5" s="87" t="s">
        <v>11</v>
      </c>
      <c r="C5" s="17"/>
      <c r="D5" s="18">
        <v>2</v>
      </c>
      <c r="E5" s="18">
        <v>2</v>
      </c>
      <c r="F5" s="18">
        <v>2</v>
      </c>
      <c r="G5" s="18">
        <v>2</v>
      </c>
      <c r="H5" s="36">
        <v>0</v>
      </c>
      <c r="I5" s="18">
        <v>2</v>
      </c>
      <c r="J5" s="20"/>
      <c r="K5" s="21"/>
      <c r="L5" s="88">
        <f>SUM(C5:I5)</f>
        <v>10</v>
      </c>
      <c r="M5" s="89">
        <v>8</v>
      </c>
    </row>
    <row r="6" spans="1:13" ht="15.75" customHeight="1">
      <c r="A6" s="86"/>
      <c r="B6" s="87"/>
      <c r="C6" s="22"/>
      <c r="D6" s="23">
        <v>20</v>
      </c>
      <c r="E6" s="24">
        <v>14</v>
      </c>
      <c r="F6" s="24">
        <v>22</v>
      </c>
      <c r="G6" s="38">
        <v>9</v>
      </c>
      <c r="H6" s="38">
        <v>6</v>
      </c>
      <c r="I6" s="26">
        <v>21</v>
      </c>
      <c r="J6" s="27">
        <f>SUBTOTAL(9,C6:I6)</f>
        <v>92</v>
      </c>
      <c r="K6" s="28">
        <f>SUM(J6-K7)</f>
        <v>42</v>
      </c>
      <c r="L6" s="88"/>
      <c r="M6" s="89"/>
    </row>
    <row r="7" spans="1:13" ht="16.5" customHeight="1">
      <c r="A7" s="86"/>
      <c r="B7" s="87"/>
      <c r="C7" s="29"/>
      <c r="D7" s="26">
        <v>12</v>
      </c>
      <c r="E7" s="30">
        <v>1</v>
      </c>
      <c r="F7" s="30">
        <v>13</v>
      </c>
      <c r="G7" s="40">
        <v>8</v>
      </c>
      <c r="H7" s="40">
        <v>12</v>
      </c>
      <c r="I7" s="31">
        <v>4</v>
      </c>
      <c r="J7" s="32"/>
      <c r="K7" s="33">
        <f>SUBTOTAL(9,C7:I7)</f>
        <v>50</v>
      </c>
      <c r="L7" s="88"/>
      <c r="M7" s="89"/>
    </row>
    <row r="8" spans="1:13" ht="15.75">
      <c r="A8" s="90">
        <v>2</v>
      </c>
      <c r="B8" s="91" t="s">
        <v>8</v>
      </c>
      <c r="C8" s="34">
        <v>0</v>
      </c>
      <c r="D8" s="35"/>
      <c r="E8" s="34">
        <v>2</v>
      </c>
      <c r="F8" s="36">
        <v>1</v>
      </c>
      <c r="G8" s="36">
        <v>0</v>
      </c>
      <c r="H8" s="36">
        <v>0</v>
      </c>
      <c r="I8" s="34">
        <v>2</v>
      </c>
      <c r="J8" s="20"/>
      <c r="K8" s="21"/>
      <c r="L8" s="92">
        <f>SUM(C8:I8)</f>
        <v>5</v>
      </c>
      <c r="M8" s="93">
        <v>11</v>
      </c>
    </row>
    <row r="9" spans="1:13" ht="15.75" customHeight="1">
      <c r="A9" s="90"/>
      <c r="B9" s="91"/>
      <c r="C9" s="37">
        <v>12</v>
      </c>
      <c r="D9" s="22"/>
      <c r="E9" s="37">
        <v>16</v>
      </c>
      <c r="F9" s="38">
        <v>13</v>
      </c>
      <c r="G9" s="38">
        <v>7</v>
      </c>
      <c r="H9" s="38">
        <v>7</v>
      </c>
      <c r="I9" s="37">
        <v>15</v>
      </c>
      <c r="J9" s="27">
        <f>SUBTOTAL(9,C9:I9)</f>
        <v>70</v>
      </c>
      <c r="K9" s="28">
        <f>SUM(J9-K10)</f>
        <v>-10</v>
      </c>
      <c r="L9" s="92"/>
      <c r="M9" s="93"/>
    </row>
    <row r="10" spans="1:13" ht="16.5" customHeight="1">
      <c r="A10" s="90"/>
      <c r="B10" s="91"/>
      <c r="C10" s="39">
        <v>20</v>
      </c>
      <c r="D10" s="29"/>
      <c r="E10" s="37">
        <v>7</v>
      </c>
      <c r="F10" s="40">
        <v>13</v>
      </c>
      <c r="G10" s="40">
        <v>15</v>
      </c>
      <c r="H10" s="40">
        <v>18</v>
      </c>
      <c r="I10" s="39">
        <v>7</v>
      </c>
      <c r="J10" s="32"/>
      <c r="K10" s="33">
        <f>SUBTOTAL(9,C10:I10)</f>
        <v>80</v>
      </c>
      <c r="L10" s="92"/>
      <c r="M10" s="93"/>
    </row>
    <row r="11" spans="1:13" ht="15.75" customHeight="1">
      <c r="A11" s="90">
        <v>3</v>
      </c>
      <c r="B11" s="91" t="s">
        <v>43</v>
      </c>
      <c r="C11" s="18">
        <v>0</v>
      </c>
      <c r="D11" s="41">
        <v>0</v>
      </c>
      <c r="E11" s="35"/>
      <c r="F11" s="36">
        <v>0</v>
      </c>
      <c r="G11" s="36">
        <v>0</v>
      </c>
      <c r="H11" s="36">
        <v>0</v>
      </c>
      <c r="I11" s="34">
        <v>0</v>
      </c>
      <c r="J11" s="20"/>
      <c r="K11" s="21"/>
      <c r="L11" s="92">
        <f>SUM(C11:I11)</f>
        <v>0</v>
      </c>
      <c r="M11" s="93">
        <v>13</v>
      </c>
    </row>
    <row r="12" spans="1:13" ht="15.75" customHeight="1">
      <c r="A12" s="90"/>
      <c r="B12" s="91"/>
      <c r="C12" s="23">
        <v>1</v>
      </c>
      <c r="D12" s="24">
        <v>7</v>
      </c>
      <c r="E12" s="22"/>
      <c r="F12" s="38">
        <v>5</v>
      </c>
      <c r="G12" s="38">
        <v>4</v>
      </c>
      <c r="H12" s="38">
        <v>3</v>
      </c>
      <c r="I12" s="37">
        <v>5</v>
      </c>
      <c r="J12" s="27">
        <f>SUBTOTAL(9,C12:I12)</f>
        <v>25</v>
      </c>
      <c r="K12" s="28">
        <f>SUM(J12-K13)</f>
        <v>-71</v>
      </c>
      <c r="L12" s="92"/>
      <c r="M12" s="93"/>
    </row>
    <row r="13" spans="1:13" ht="16.5" customHeight="1">
      <c r="A13" s="90"/>
      <c r="B13" s="91"/>
      <c r="C13" s="42">
        <v>14</v>
      </c>
      <c r="D13" s="30">
        <v>16</v>
      </c>
      <c r="E13" s="29"/>
      <c r="F13" s="40">
        <v>18</v>
      </c>
      <c r="G13" s="40">
        <v>14</v>
      </c>
      <c r="H13" s="40">
        <v>18</v>
      </c>
      <c r="I13" s="39">
        <v>16</v>
      </c>
      <c r="J13" s="32"/>
      <c r="K13" s="33">
        <f>SUBTOTAL(9,C13:I13)</f>
        <v>96</v>
      </c>
      <c r="L13" s="92"/>
      <c r="M13" s="93"/>
    </row>
    <row r="14" spans="1:13" ht="16.5" customHeight="1">
      <c r="A14" s="90">
        <v>4</v>
      </c>
      <c r="B14" s="91" t="s">
        <v>3</v>
      </c>
      <c r="C14" s="18">
        <v>0</v>
      </c>
      <c r="D14" s="18">
        <v>1</v>
      </c>
      <c r="E14" s="18">
        <v>2</v>
      </c>
      <c r="F14" s="35"/>
      <c r="G14" s="36">
        <v>2</v>
      </c>
      <c r="H14" s="36">
        <v>2</v>
      </c>
      <c r="I14" s="34">
        <v>2</v>
      </c>
      <c r="J14" s="20"/>
      <c r="K14" s="21"/>
      <c r="L14" s="92">
        <f>SUM(C14:I14)</f>
        <v>9</v>
      </c>
      <c r="M14" s="93">
        <v>9</v>
      </c>
    </row>
    <row r="15" spans="1:13" ht="16.5" customHeight="1">
      <c r="A15" s="90"/>
      <c r="B15" s="91"/>
      <c r="C15" s="23">
        <v>13</v>
      </c>
      <c r="D15" s="23">
        <v>13</v>
      </c>
      <c r="E15" s="23">
        <v>18</v>
      </c>
      <c r="F15" s="22"/>
      <c r="G15" s="38">
        <v>15</v>
      </c>
      <c r="H15" s="38">
        <v>17</v>
      </c>
      <c r="I15" s="37">
        <v>10</v>
      </c>
      <c r="J15" s="27">
        <f>SUBTOTAL(9,C15:I15)</f>
        <v>86</v>
      </c>
      <c r="K15" s="28">
        <f>SUM(J15-K16)</f>
        <v>13</v>
      </c>
      <c r="L15" s="92"/>
      <c r="M15" s="93"/>
    </row>
    <row r="16" spans="1:13" ht="16.5" customHeight="1">
      <c r="A16" s="90"/>
      <c r="B16" s="91"/>
      <c r="C16" s="42">
        <v>22</v>
      </c>
      <c r="D16" s="42">
        <v>13</v>
      </c>
      <c r="E16" s="42">
        <v>5</v>
      </c>
      <c r="F16" s="29"/>
      <c r="G16" s="40">
        <v>11</v>
      </c>
      <c r="H16" s="40">
        <v>16</v>
      </c>
      <c r="I16" s="39">
        <v>6</v>
      </c>
      <c r="J16" s="32"/>
      <c r="K16" s="33">
        <f>SUBTOTAL(9,C16:I16)</f>
        <v>73</v>
      </c>
      <c r="L16" s="92"/>
      <c r="M16" s="93"/>
    </row>
    <row r="17" spans="1:13" ht="16.5" customHeight="1">
      <c r="A17" s="90">
        <v>5</v>
      </c>
      <c r="B17" s="91" t="s">
        <v>0</v>
      </c>
      <c r="C17" s="18">
        <v>0</v>
      </c>
      <c r="D17" s="18">
        <v>2</v>
      </c>
      <c r="E17" s="18">
        <v>2</v>
      </c>
      <c r="F17" s="36">
        <v>0</v>
      </c>
      <c r="G17" s="35"/>
      <c r="H17" s="36">
        <v>0</v>
      </c>
      <c r="I17" s="34">
        <v>2</v>
      </c>
      <c r="J17" s="20"/>
      <c r="K17" s="21"/>
      <c r="L17" s="92">
        <f>SUM(C17:I17)</f>
        <v>6</v>
      </c>
      <c r="M17" s="93">
        <v>10</v>
      </c>
    </row>
    <row r="18" spans="1:13" ht="16.5" customHeight="1">
      <c r="A18" s="90"/>
      <c r="B18" s="91"/>
      <c r="C18" s="23">
        <v>8</v>
      </c>
      <c r="D18" s="23">
        <v>15</v>
      </c>
      <c r="E18" s="23">
        <v>14</v>
      </c>
      <c r="F18" s="38">
        <v>11</v>
      </c>
      <c r="G18" s="22"/>
      <c r="H18" s="38">
        <v>13</v>
      </c>
      <c r="I18" s="37">
        <v>12</v>
      </c>
      <c r="J18" s="27">
        <f>SUBTOTAL(9,C18:I18)</f>
        <v>73</v>
      </c>
      <c r="K18" s="28">
        <f>SUM(J18-K19)</f>
        <v>15</v>
      </c>
      <c r="L18" s="92"/>
      <c r="M18" s="93"/>
    </row>
    <row r="19" spans="1:13" ht="16.5" customHeight="1">
      <c r="A19" s="90"/>
      <c r="B19" s="91"/>
      <c r="C19" s="42">
        <v>9</v>
      </c>
      <c r="D19" s="42">
        <v>7</v>
      </c>
      <c r="E19" s="42">
        <v>4</v>
      </c>
      <c r="F19" s="40">
        <v>15</v>
      </c>
      <c r="G19" s="29"/>
      <c r="H19" s="40">
        <v>17</v>
      </c>
      <c r="I19" s="39">
        <v>6</v>
      </c>
      <c r="J19" s="32"/>
      <c r="K19" s="33">
        <f>SUBTOTAL(9,C19:I19)</f>
        <v>58</v>
      </c>
      <c r="L19" s="92"/>
      <c r="M19" s="93"/>
    </row>
    <row r="20" spans="1:13" ht="16.5" customHeight="1">
      <c r="A20" s="90">
        <v>6</v>
      </c>
      <c r="B20" s="91" t="s">
        <v>5</v>
      </c>
      <c r="C20" s="18">
        <v>2</v>
      </c>
      <c r="D20" s="18">
        <v>2</v>
      </c>
      <c r="E20" s="18">
        <v>2</v>
      </c>
      <c r="F20" s="36">
        <v>0</v>
      </c>
      <c r="G20" s="36">
        <v>2</v>
      </c>
      <c r="H20" s="22"/>
      <c r="I20" s="34">
        <v>2</v>
      </c>
      <c r="J20" s="20"/>
      <c r="K20" s="21"/>
      <c r="L20" s="92">
        <f>SUM(C20:I20)</f>
        <v>10</v>
      </c>
      <c r="M20" s="93">
        <v>7</v>
      </c>
    </row>
    <row r="21" spans="1:13" ht="16.5" customHeight="1">
      <c r="A21" s="90"/>
      <c r="B21" s="91"/>
      <c r="C21" s="23">
        <v>12</v>
      </c>
      <c r="D21" s="23">
        <v>18</v>
      </c>
      <c r="E21" s="23">
        <v>18</v>
      </c>
      <c r="F21" s="38">
        <v>16</v>
      </c>
      <c r="G21" s="38">
        <v>17</v>
      </c>
      <c r="H21" s="22"/>
      <c r="I21" s="37">
        <v>21</v>
      </c>
      <c r="J21" s="27">
        <f>SUBTOTAL(9,C21:I21)</f>
        <v>102</v>
      </c>
      <c r="K21" s="28">
        <f>SUM(J21-K22)</f>
        <v>48</v>
      </c>
      <c r="L21" s="92"/>
      <c r="M21" s="93"/>
    </row>
    <row r="22" spans="1:13" ht="16.5" customHeight="1">
      <c r="A22" s="90"/>
      <c r="B22" s="91"/>
      <c r="C22" s="42">
        <v>6</v>
      </c>
      <c r="D22" s="42">
        <v>7</v>
      </c>
      <c r="E22" s="42">
        <v>3</v>
      </c>
      <c r="F22" s="40">
        <v>17</v>
      </c>
      <c r="G22" s="40">
        <v>13</v>
      </c>
      <c r="H22" s="29"/>
      <c r="I22" s="37">
        <v>8</v>
      </c>
      <c r="J22" s="32"/>
      <c r="K22" s="33">
        <f>SUBTOTAL(9,C22:I22)</f>
        <v>54</v>
      </c>
      <c r="L22" s="92"/>
      <c r="M22" s="93"/>
    </row>
    <row r="23" spans="1:13" ht="15.75">
      <c r="A23" s="97">
        <v>7</v>
      </c>
      <c r="B23" s="98" t="s">
        <v>7</v>
      </c>
      <c r="C23" s="18">
        <v>0</v>
      </c>
      <c r="D23" s="41">
        <v>0</v>
      </c>
      <c r="E23" s="41">
        <v>2</v>
      </c>
      <c r="F23" s="41">
        <v>0</v>
      </c>
      <c r="G23" s="41">
        <v>0</v>
      </c>
      <c r="H23" s="36">
        <v>0</v>
      </c>
      <c r="I23" s="52"/>
      <c r="J23" s="20"/>
      <c r="K23" s="21"/>
      <c r="L23" s="95">
        <f>SUM(C23:I23)</f>
        <v>2</v>
      </c>
      <c r="M23" s="96">
        <v>12</v>
      </c>
    </row>
    <row r="24" spans="1:13" ht="15">
      <c r="A24" s="97"/>
      <c r="B24" s="98"/>
      <c r="C24" s="23">
        <v>4</v>
      </c>
      <c r="D24" s="24">
        <v>7</v>
      </c>
      <c r="E24" s="24">
        <v>16</v>
      </c>
      <c r="F24" s="24">
        <v>6</v>
      </c>
      <c r="G24" s="24">
        <v>6</v>
      </c>
      <c r="H24" s="38">
        <v>8</v>
      </c>
      <c r="I24" s="53"/>
      <c r="J24" s="27">
        <f>SUBTOTAL(9,C24:I24)</f>
        <v>47</v>
      </c>
      <c r="K24" s="28">
        <v>-37</v>
      </c>
      <c r="L24" s="95"/>
      <c r="M24" s="96"/>
    </row>
    <row r="25" spans="1:13" ht="15">
      <c r="A25" s="97"/>
      <c r="B25" s="98"/>
      <c r="C25" s="54">
        <v>21</v>
      </c>
      <c r="D25" s="58">
        <v>15</v>
      </c>
      <c r="E25" s="58">
        <v>5</v>
      </c>
      <c r="F25" s="58">
        <v>10</v>
      </c>
      <c r="G25" s="58">
        <v>12</v>
      </c>
      <c r="H25" s="55">
        <v>21</v>
      </c>
      <c r="I25" s="56"/>
      <c r="J25" s="44"/>
      <c r="K25" s="45">
        <v>84</v>
      </c>
      <c r="L25" s="95"/>
      <c r="M25" s="96"/>
    </row>
    <row r="26" spans="1:13" ht="15.75">
      <c r="A26" s="46"/>
      <c r="B26" s="46"/>
      <c r="C26" s="46"/>
      <c r="D26" s="46"/>
      <c r="E26" s="46"/>
      <c r="F26" s="46"/>
      <c r="G26" s="46"/>
      <c r="H26" s="46"/>
      <c r="I26" s="47" t="str">
        <f>IF(J26&lt;&gt;K26,"! Väravate vahe ei ole õige. Andmete sisestus pooleli või tulemused sisestatud valesti =&gt;&gt;"," ")</f>
        <v> </v>
      </c>
      <c r="J26" s="48">
        <f>SUM(J6:J25)</f>
        <v>495</v>
      </c>
      <c r="K26" s="48">
        <f>K7+K10+K13+K16+K19+K22+K25</f>
        <v>495</v>
      </c>
      <c r="M26" s="46"/>
    </row>
  </sheetData>
  <sheetProtection/>
  <mergeCells count="29">
    <mergeCell ref="A23:A25"/>
    <mergeCell ref="B23:B25"/>
    <mergeCell ref="L23:L25"/>
    <mergeCell ref="M23:M25"/>
    <mergeCell ref="A17:A19"/>
    <mergeCell ref="B17:B19"/>
    <mergeCell ref="L17:L19"/>
    <mergeCell ref="M17:M19"/>
    <mergeCell ref="A20:A22"/>
    <mergeCell ref="B20:B22"/>
    <mergeCell ref="L20:L22"/>
    <mergeCell ref="M20:M22"/>
    <mergeCell ref="A11:A13"/>
    <mergeCell ref="B11:B13"/>
    <mergeCell ref="L11:L13"/>
    <mergeCell ref="M11:M13"/>
    <mergeCell ref="A14:A16"/>
    <mergeCell ref="B14:B16"/>
    <mergeCell ref="L14:L16"/>
    <mergeCell ref="M14:M16"/>
    <mergeCell ref="J4:K4"/>
    <mergeCell ref="A5:A7"/>
    <mergeCell ref="B5:B7"/>
    <mergeCell ref="L5:L7"/>
    <mergeCell ref="M5:M7"/>
    <mergeCell ref="A8:A10"/>
    <mergeCell ref="B8:B10"/>
    <mergeCell ref="L8:L10"/>
    <mergeCell ref="M8:M10"/>
  </mergeCells>
  <printOptions/>
  <pageMargins left="0.5118055555555556" right="0.23611111111111113" top="0.5902777777777778" bottom="0.31527777777777777" header="0.5118055555555556" footer="0.5118055555555556"/>
  <pageSetup fitToHeight="1" fitToWidth="1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28">
      <selection activeCell="D42" sqref="D42"/>
    </sheetView>
  </sheetViews>
  <sheetFormatPr defaultColWidth="9.140625" defaultRowHeight="12.75"/>
  <cols>
    <col min="1" max="1" width="7.8515625" style="59" customWidth="1"/>
    <col min="2" max="2" width="21.7109375" style="59" customWidth="1"/>
    <col min="3" max="3" width="1.1484375" style="60" customWidth="1"/>
    <col min="4" max="4" width="7.8515625" style="59" customWidth="1"/>
    <col min="5" max="5" width="21.7109375" style="59" customWidth="1"/>
    <col min="6" max="6" width="1.1484375" style="60" customWidth="1"/>
    <col min="7" max="7" width="9.140625" style="59" customWidth="1"/>
    <col min="8" max="8" width="21.7109375" style="59" customWidth="1"/>
    <col min="9" max="16384" width="9.140625" style="59" customWidth="1"/>
  </cols>
  <sheetData>
    <row r="1" ht="18.75">
      <c r="A1" s="4" t="s">
        <v>12</v>
      </c>
    </row>
    <row r="2" spans="1:4" ht="18.75">
      <c r="A2" s="4" t="s">
        <v>13</v>
      </c>
      <c r="D2" s="61" t="s">
        <v>44</v>
      </c>
    </row>
    <row r="3" ht="5.25" customHeight="1"/>
    <row r="4" spans="1:3" ht="15.75">
      <c r="A4" s="99" t="s">
        <v>45</v>
      </c>
      <c r="B4" s="99"/>
      <c r="C4" s="99"/>
    </row>
    <row r="5" spans="1:5" ht="15.75">
      <c r="A5" s="62" t="s">
        <v>46</v>
      </c>
      <c r="B5" s="100" t="s">
        <v>47</v>
      </c>
      <c r="C5" s="100"/>
      <c r="E5" s="63" t="s">
        <v>48</v>
      </c>
    </row>
    <row r="6" spans="1:5" ht="15.75">
      <c r="A6" s="62" t="s">
        <v>49</v>
      </c>
      <c r="B6" s="100" t="s">
        <v>50</v>
      </c>
      <c r="C6" s="100"/>
      <c r="E6" s="63" t="s">
        <v>51</v>
      </c>
    </row>
    <row r="7" spans="1:5" ht="15.75">
      <c r="A7" s="62" t="s">
        <v>52</v>
      </c>
      <c r="B7" s="100" t="s">
        <v>4</v>
      </c>
      <c r="C7" s="100"/>
      <c r="E7" s="63" t="s">
        <v>53</v>
      </c>
    </row>
    <row r="8" spans="1:5" ht="15.75">
      <c r="A8" s="62" t="s">
        <v>54</v>
      </c>
      <c r="B8" s="100" t="s">
        <v>55</v>
      </c>
      <c r="C8" s="100"/>
      <c r="E8" s="63" t="s">
        <v>48</v>
      </c>
    </row>
    <row r="9" spans="1:5" ht="15.75">
      <c r="A9" s="62" t="s">
        <v>56</v>
      </c>
      <c r="B9" s="100" t="s">
        <v>57</v>
      </c>
      <c r="C9" s="100"/>
      <c r="E9" s="63" t="s">
        <v>58</v>
      </c>
    </row>
    <row r="10" spans="1:5" ht="15.75">
      <c r="A10" s="62" t="s">
        <v>59</v>
      </c>
      <c r="B10" s="100" t="s">
        <v>60</v>
      </c>
      <c r="C10" s="100"/>
      <c r="E10" s="63" t="s">
        <v>61</v>
      </c>
    </row>
    <row r="11" spans="1:5" ht="15.75">
      <c r="A11" s="62" t="s">
        <v>62</v>
      </c>
      <c r="B11" s="100" t="s">
        <v>63</v>
      </c>
      <c r="C11" s="100"/>
      <c r="E11" s="63" t="s">
        <v>64</v>
      </c>
    </row>
    <row r="12" spans="1:5" ht="15.75">
      <c r="A12" s="62" t="s">
        <v>65</v>
      </c>
      <c r="B12" s="100" t="s">
        <v>66</v>
      </c>
      <c r="C12" s="100"/>
      <c r="E12" s="63" t="s">
        <v>67</v>
      </c>
    </row>
    <row r="13" spans="1:5" ht="15.75">
      <c r="A13" s="62" t="s">
        <v>68</v>
      </c>
      <c r="B13" s="100" t="s">
        <v>69</v>
      </c>
      <c r="C13" s="100"/>
      <c r="E13" s="63" t="s">
        <v>70</v>
      </c>
    </row>
    <row r="14" spans="1:5" ht="15.75">
      <c r="A14" s="62" t="s">
        <v>71</v>
      </c>
      <c r="B14" s="100" t="s">
        <v>72</v>
      </c>
      <c r="C14" s="100"/>
      <c r="E14" s="63" t="s">
        <v>73</v>
      </c>
    </row>
    <row r="15" spans="1:5" ht="15.75">
      <c r="A15" s="62" t="s">
        <v>74</v>
      </c>
      <c r="B15" s="64" t="s">
        <v>75</v>
      </c>
      <c r="C15" s="64"/>
      <c r="E15" s="63" t="s">
        <v>51</v>
      </c>
    </row>
    <row r="16" spans="1:5" ht="15.75">
      <c r="A16" s="62" t="s">
        <v>76</v>
      </c>
      <c r="B16" s="64" t="s">
        <v>7</v>
      </c>
      <c r="C16" s="64"/>
      <c r="E16" s="63" t="s">
        <v>77</v>
      </c>
    </row>
    <row r="17" spans="1:5" ht="15.75">
      <c r="A17" s="62" t="s">
        <v>78</v>
      </c>
      <c r="B17" s="64" t="s">
        <v>79</v>
      </c>
      <c r="C17" s="64"/>
      <c r="E17" s="63" t="s">
        <v>80</v>
      </c>
    </row>
    <row r="18" spans="1:8" ht="7.5" customHeight="1">
      <c r="A18" s="65"/>
      <c r="B18" s="65"/>
      <c r="D18" s="65"/>
      <c r="E18" s="65"/>
      <c r="G18" s="65"/>
      <c r="H18" s="65"/>
    </row>
    <row r="19" spans="1:8" ht="21">
      <c r="A19" s="66" t="s">
        <v>22</v>
      </c>
      <c r="B19" s="67" t="s">
        <v>47</v>
      </c>
      <c r="C19" s="60" t="s">
        <v>81</v>
      </c>
      <c r="D19" s="66" t="s">
        <v>24</v>
      </c>
      <c r="E19" s="67" t="s">
        <v>50</v>
      </c>
      <c r="G19" s="68" t="s">
        <v>26</v>
      </c>
      <c r="H19" s="67" t="s">
        <v>4</v>
      </c>
    </row>
    <row r="20" spans="1:8" ht="15">
      <c r="A20" s="69">
        <v>1</v>
      </c>
      <c r="B20" s="70" t="s">
        <v>82</v>
      </c>
      <c r="D20" s="69">
        <v>1</v>
      </c>
      <c r="E20" s="70" t="s">
        <v>83</v>
      </c>
      <c r="G20" s="69">
        <v>1</v>
      </c>
      <c r="H20" s="70" t="s">
        <v>84</v>
      </c>
    </row>
    <row r="21" spans="1:8" ht="15">
      <c r="A21" s="69">
        <v>2</v>
      </c>
      <c r="B21" s="70" t="s">
        <v>85</v>
      </c>
      <c r="D21" s="69">
        <v>2</v>
      </c>
      <c r="E21" s="70" t="s">
        <v>86</v>
      </c>
      <c r="G21" s="69">
        <v>2</v>
      </c>
      <c r="H21" s="70" t="s">
        <v>87</v>
      </c>
    </row>
    <row r="22" spans="1:8" ht="15">
      <c r="A22" s="69">
        <v>3</v>
      </c>
      <c r="B22" s="70" t="s">
        <v>88</v>
      </c>
      <c r="D22" s="69">
        <v>3</v>
      </c>
      <c r="E22" s="70" t="s">
        <v>89</v>
      </c>
      <c r="G22" s="69">
        <v>3</v>
      </c>
      <c r="H22" s="70" t="s">
        <v>90</v>
      </c>
    </row>
    <row r="23" spans="1:8" ht="15">
      <c r="A23" s="69">
        <v>4</v>
      </c>
      <c r="B23" s="70" t="s">
        <v>91</v>
      </c>
      <c r="D23" s="69">
        <v>4</v>
      </c>
      <c r="E23" s="70" t="s">
        <v>92</v>
      </c>
      <c r="G23" s="69">
        <v>4</v>
      </c>
      <c r="H23" s="70" t="s">
        <v>93</v>
      </c>
    </row>
    <row r="24" spans="1:8" ht="15">
      <c r="A24" s="69">
        <v>5</v>
      </c>
      <c r="B24" s="70" t="s">
        <v>94</v>
      </c>
      <c r="D24" s="69">
        <v>5</v>
      </c>
      <c r="E24" s="70" t="s">
        <v>95</v>
      </c>
      <c r="G24" s="69">
        <v>5</v>
      </c>
      <c r="H24" s="70" t="s">
        <v>96</v>
      </c>
    </row>
    <row r="25" spans="1:8" ht="15">
      <c r="A25" s="69">
        <v>6</v>
      </c>
      <c r="B25" s="70" t="s">
        <v>97</v>
      </c>
      <c r="D25" s="69">
        <v>6</v>
      </c>
      <c r="E25" s="70" t="s">
        <v>98</v>
      </c>
      <c r="G25" s="69">
        <v>6</v>
      </c>
      <c r="H25" s="70" t="s">
        <v>99</v>
      </c>
    </row>
    <row r="26" spans="1:8" ht="15">
      <c r="A26" s="69">
        <v>7</v>
      </c>
      <c r="B26" s="70" t="s">
        <v>100</v>
      </c>
      <c r="D26" s="69">
        <v>7</v>
      </c>
      <c r="E26" s="70" t="s">
        <v>101</v>
      </c>
      <c r="G26" s="69">
        <v>7</v>
      </c>
      <c r="H26" s="70" t="s">
        <v>102</v>
      </c>
    </row>
    <row r="27" spans="1:8" ht="15">
      <c r="A27" s="69">
        <v>8</v>
      </c>
      <c r="B27" s="70" t="s">
        <v>103</v>
      </c>
      <c r="D27" s="69">
        <v>8</v>
      </c>
      <c r="E27" s="70" t="s">
        <v>104</v>
      </c>
      <c r="G27" s="69">
        <v>8</v>
      </c>
      <c r="H27" s="70" t="s">
        <v>105</v>
      </c>
    </row>
    <row r="28" spans="1:8" ht="15">
      <c r="A28" s="69">
        <v>9</v>
      </c>
      <c r="B28" s="70" t="s">
        <v>106</v>
      </c>
      <c r="D28" s="69">
        <v>9</v>
      </c>
      <c r="E28" s="70" t="s">
        <v>107</v>
      </c>
      <c r="G28" s="69">
        <v>9</v>
      </c>
      <c r="H28" s="70" t="s">
        <v>108</v>
      </c>
    </row>
    <row r="29" spans="1:8" ht="15">
      <c r="A29" s="69">
        <v>10</v>
      </c>
      <c r="B29" s="70" t="s">
        <v>109</v>
      </c>
      <c r="D29" s="69"/>
      <c r="E29" s="70"/>
      <c r="G29" s="69">
        <v>10</v>
      </c>
      <c r="H29" s="70" t="s">
        <v>110</v>
      </c>
    </row>
    <row r="30" spans="1:8" ht="15">
      <c r="A30" s="69">
        <v>11</v>
      </c>
      <c r="B30" s="70" t="s">
        <v>111</v>
      </c>
      <c r="D30" s="69"/>
      <c r="E30" s="70"/>
      <c r="G30" s="69"/>
      <c r="H30" s="70"/>
    </row>
    <row r="31" spans="1:8" ht="15">
      <c r="A31" s="69">
        <v>12</v>
      </c>
      <c r="B31" s="70" t="s">
        <v>112</v>
      </c>
      <c r="D31" s="69"/>
      <c r="E31" s="70"/>
      <c r="G31" s="69"/>
      <c r="H31" s="70"/>
    </row>
    <row r="32" spans="1:8" ht="15">
      <c r="A32" s="69">
        <v>13</v>
      </c>
      <c r="B32" s="70" t="s">
        <v>113</v>
      </c>
      <c r="D32" s="69"/>
      <c r="E32" s="70"/>
      <c r="G32" s="69"/>
      <c r="H32" s="70"/>
    </row>
    <row r="33" spans="1:8" ht="15">
      <c r="A33" s="71"/>
      <c r="B33" s="72"/>
      <c r="D33" s="71"/>
      <c r="E33" s="72"/>
      <c r="G33" s="71"/>
      <c r="H33" s="72"/>
    </row>
    <row r="34" spans="1:8" ht="12.75">
      <c r="A34" s="73" t="s">
        <v>114</v>
      </c>
      <c r="B34" s="70" t="s">
        <v>115</v>
      </c>
      <c r="D34" s="73" t="s">
        <v>114</v>
      </c>
      <c r="E34" s="74" t="s">
        <v>116</v>
      </c>
      <c r="G34" s="73" t="s">
        <v>114</v>
      </c>
      <c r="H34" s="70" t="s">
        <v>117</v>
      </c>
    </row>
    <row r="35" spans="1:8" ht="12.75">
      <c r="A35" s="75" t="s">
        <v>114</v>
      </c>
      <c r="B35" s="76"/>
      <c r="D35" s="75" t="s">
        <v>114</v>
      </c>
      <c r="E35" s="77" t="s">
        <v>118</v>
      </c>
      <c r="G35" s="75" t="s">
        <v>114</v>
      </c>
      <c r="H35" s="76"/>
    </row>
    <row r="37" spans="1:2" ht="15.75">
      <c r="A37" s="63" t="s">
        <v>119</v>
      </c>
      <c r="B37" s="63"/>
    </row>
    <row r="38" spans="1:5" ht="15.75">
      <c r="A38" s="62" t="s">
        <v>46</v>
      </c>
      <c r="B38" s="78" t="s">
        <v>120</v>
      </c>
      <c r="C38" s="78"/>
      <c r="D38" s="79" t="s">
        <v>10</v>
      </c>
      <c r="E38" s="79"/>
    </row>
    <row r="39" spans="1:5" ht="15.75">
      <c r="A39" s="62" t="s">
        <v>49</v>
      </c>
      <c r="B39" s="78" t="s">
        <v>101</v>
      </c>
      <c r="C39" s="78"/>
      <c r="D39" s="79" t="s">
        <v>2</v>
      </c>
      <c r="E39" s="79"/>
    </row>
    <row r="40" spans="1:5" ht="15.75">
      <c r="A40" s="62" t="s">
        <v>52</v>
      </c>
      <c r="B40" s="78" t="s">
        <v>90</v>
      </c>
      <c r="C40" s="78"/>
      <c r="D40" s="79" t="s">
        <v>4</v>
      </c>
      <c r="E40" s="79"/>
    </row>
    <row r="41" spans="1:5" ht="15.75">
      <c r="A41" s="62" t="s">
        <v>54</v>
      </c>
      <c r="B41" s="78" t="s">
        <v>121</v>
      </c>
      <c r="C41" s="78"/>
      <c r="D41" s="79" t="s">
        <v>1</v>
      </c>
      <c r="E41" s="79"/>
    </row>
    <row r="42" spans="1:5" ht="15.75">
      <c r="A42" s="80" t="s">
        <v>56</v>
      </c>
      <c r="B42" s="78" t="s">
        <v>122</v>
      </c>
      <c r="C42" s="78"/>
      <c r="D42" s="79" t="s">
        <v>6</v>
      </c>
      <c r="E42" s="79"/>
    </row>
    <row r="43" spans="1:5" ht="15.75">
      <c r="A43" s="80" t="s">
        <v>59</v>
      </c>
      <c r="B43" s="78" t="s">
        <v>123</v>
      </c>
      <c r="C43" s="78"/>
      <c r="D43" s="79" t="s">
        <v>135</v>
      </c>
      <c r="E43" s="79"/>
    </row>
    <row r="44" spans="1:5" ht="15.75">
      <c r="A44" s="80" t="s">
        <v>62</v>
      </c>
      <c r="B44" s="78" t="s">
        <v>124</v>
      </c>
      <c r="C44" s="78"/>
      <c r="D44" s="79" t="s">
        <v>5</v>
      </c>
      <c r="E44" s="79"/>
    </row>
    <row r="45" spans="1:5" ht="15.75">
      <c r="A45" s="80" t="s">
        <v>65</v>
      </c>
      <c r="B45" s="78" t="s">
        <v>125</v>
      </c>
      <c r="C45" s="78"/>
      <c r="D45" s="79" t="s">
        <v>11</v>
      </c>
      <c r="E45" s="79"/>
    </row>
    <row r="46" spans="1:5" ht="15.75">
      <c r="A46" s="80" t="s">
        <v>68</v>
      </c>
      <c r="B46" s="78" t="s">
        <v>126</v>
      </c>
      <c r="C46" s="78"/>
      <c r="D46" s="79" t="s">
        <v>3</v>
      </c>
      <c r="E46" s="79"/>
    </row>
    <row r="47" spans="1:5" ht="15.75">
      <c r="A47" s="80" t="s">
        <v>71</v>
      </c>
      <c r="B47" s="78" t="s">
        <v>127</v>
      </c>
      <c r="C47" s="78"/>
      <c r="D47" s="79" t="s">
        <v>0</v>
      </c>
      <c r="E47" s="79"/>
    </row>
    <row r="48" spans="1:5" ht="15.75">
      <c r="A48" s="80" t="s">
        <v>74</v>
      </c>
      <c r="B48" s="78" t="s">
        <v>128</v>
      </c>
      <c r="C48" s="78"/>
      <c r="D48" s="79" t="s">
        <v>8</v>
      </c>
      <c r="E48" s="79"/>
    </row>
    <row r="49" spans="1:5" ht="15.75">
      <c r="A49" s="80" t="s">
        <v>76</v>
      </c>
      <c r="B49" s="78" t="s">
        <v>129</v>
      </c>
      <c r="C49" s="78"/>
      <c r="D49" s="79" t="s">
        <v>7</v>
      </c>
      <c r="E49" s="79"/>
    </row>
    <row r="50" spans="1:8" ht="15.75">
      <c r="A50" s="81" t="s">
        <v>78</v>
      </c>
      <c r="B50" s="82" t="s">
        <v>130</v>
      </c>
      <c r="C50" s="82"/>
      <c r="D50" s="83" t="s">
        <v>9</v>
      </c>
      <c r="E50" s="83"/>
      <c r="F50" s="84"/>
      <c r="G50" s="65"/>
      <c r="H50" s="65"/>
    </row>
    <row r="51" spans="1:8" s="63" customFormat="1" ht="15.75">
      <c r="A51" s="63" t="s">
        <v>131</v>
      </c>
      <c r="C51" s="101" t="s">
        <v>132</v>
      </c>
      <c r="D51" s="101"/>
      <c r="E51" s="101"/>
      <c r="F51" s="101"/>
      <c r="G51" s="101"/>
      <c r="H51" s="101"/>
    </row>
    <row r="52" spans="1:8" s="63" customFormat="1" ht="15.75">
      <c r="A52" s="63" t="s">
        <v>133</v>
      </c>
      <c r="C52" s="101" t="s">
        <v>134</v>
      </c>
      <c r="D52" s="101"/>
      <c r="E52" s="101"/>
      <c r="F52" s="101"/>
      <c r="G52" s="101"/>
      <c r="H52" s="101"/>
    </row>
  </sheetData>
  <sheetProtection/>
  <mergeCells count="15">
    <mergeCell ref="C51:F51"/>
    <mergeCell ref="G51:H51"/>
    <mergeCell ref="C52:F52"/>
    <mergeCell ref="G52:H52"/>
    <mergeCell ref="B10:C10"/>
    <mergeCell ref="B11:C11"/>
    <mergeCell ref="B12:C12"/>
    <mergeCell ref="B13:C13"/>
    <mergeCell ref="B14:C14"/>
    <mergeCell ref="A4:C4"/>
    <mergeCell ref="B5:C5"/>
    <mergeCell ref="B6:C6"/>
    <mergeCell ref="B7:C7"/>
    <mergeCell ref="B8:C8"/>
    <mergeCell ref="B9:C9"/>
  </mergeCells>
  <printOptions/>
  <pageMargins left="0.75" right="0.1798611111111111" top="0.5298611111111111" bottom="0.22013888888888888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Pirje Orasson</cp:lastModifiedBy>
  <cp:lastPrinted>2010-11-07T18:05:10Z</cp:lastPrinted>
  <dcterms:created xsi:type="dcterms:W3CDTF">2010-11-07T18:03:00Z</dcterms:created>
  <dcterms:modified xsi:type="dcterms:W3CDTF">2010-11-07T18:19:09Z</dcterms:modified>
  <cp:category/>
  <cp:version/>
  <cp:contentType/>
  <cp:contentStatus/>
</cp:coreProperties>
</file>