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0" windowWidth="13380" windowHeight="11640" activeTab="3"/>
  </bookViews>
  <sheets>
    <sheet name="Ajakava" sheetId="1" r:id="rId1"/>
    <sheet name="Tabel_täitmiseks" sheetId="2" r:id="rId2"/>
    <sheet name="Tabel_seinale" sheetId="3" r:id="rId3"/>
    <sheet name="Kokkuvõte" sheetId="4" r:id="rId4"/>
    <sheet name="Sheet3" sheetId="5" r:id="rId5"/>
  </sheets>
  <definedNames/>
  <calcPr fullCalcOnLoad="1"/>
</workbook>
</file>

<file path=xl/comments3.xml><?xml version="1.0" encoding="utf-8"?>
<comments xmlns="http://schemas.openxmlformats.org/spreadsheetml/2006/main">
  <authors>
    <author>Kaido Palmar</author>
  </authors>
  <commentList>
    <comment ref="K5" authorId="0">
      <text>
        <r>
          <rPr>
            <b/>
            <sz val="8"/>
            <rFont val="Tahoma"/>
            <family val="2"/>
          </rPr>
          <t>Kaido: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color indexed="10"/>
            <rFont val="Tahoma"/>
            <family val="2"/>
          </rPr>
          <t>See tabel on mõeldud võistluspaika seinale, käsitsi täitmiseks, valemeid ei sisalda.</t>
        </r>
        <r>
          <rPr>
            <sz val="8"/>
            <rFont val="Tahoma"/>
            <family val="2"/>
          </rPr>
          <t xml:space="preserve">
— Kommentaari väljatrükkimisel näha ei jää!
</t>
        </r>
      </text>
    </comment>
  </commentList>
</comments>
</file>

<file path=xl/sharedStrings.xml><?xml version="1.0" encoding="utf-8"?>
<sst xmlns="http://schemas.openxmlformats.org/spreadsheetml/2006/main" count="102" uniqueCount="48">
  <si>
    <t>Kell</t>
  </si>
  <si>
    <t>Võistkond</t>
  </si>
  <si>
    <t>Nr.</t>
  </si>
  <si>
    <t>SK Tapa</t>
  </si>
  <si>
    <t>AUTASUSTAMINE</t>
  </si>
  <si>
    <t>Laupäev</t>
  </si>
  <si>
    <t>Pühapäev</t>
  </si>
  <si>
    <t>VÕISTKOND</t>
  </si>
  <si>
    <t>PUNKTE</t>
  </si>
  <si>
    <t>KOHT</t>
  </si>
  <si>
    <t>SK TAPA</t>
  </si>
  <si>
    <t>SK Dvigatel</t>
  </si>
  <si>
    <t>SK DVIGATEL</t>
  </si>
  <si>
    <t>Neidude A klass</t>
  </si>
  <si>
    <t>SK Reval-Sport</t>
  </si>
  <si>
    <t>Põlva SK</t>
  </si>
  <si>
    <t>SK REVAL-SPORT</t>
  </si>
  <si>
    <t>PÕLVA SK</t>
  </si>
  <si>
    <t>NEIDUDE A KLASS</t>
  </si>
  <si>
    <t>V–VAHE</t>
  </si>
  <si>
    <t>Tulemus</t>
  </si>
  <si>
    <t>-</t>
  </si>
  <si>
    <t>NEIUD A KLASS</t>
  </si>
  <si>
    <t>Paremusjärjestus</t>
  </si>
  <si>
    <t>1.</t>
  </si>
  <si>
    <t>2.</t>
  </si>
  <si>
    <t>3.</t>
  </si>
  <si>
    <t>4.</t>
  </si>
  <si>
    <t>5.</t>
  </si>
  <si>
    <t>I</t>
  </si>
  <si>
    <t>Treener:</t>
  </si>
  <si>
    <t>II</t>
  </si>
  <si>
    <t>III</t>
  </si>
  <si>
    <t>Võistkondade parimad mängijad:</t>
  </si>
  <si>
    <t>Turniiri parim mängija:</t>
  </si>
  <si>
    <t>Turniiri parim väravavaht:</t>
  </si>
  <si>
    <t>2009 Eesti karikavõistlused käsipallis</t>
  </si>
  <si>
    <t>14.11.-15.11.2009.a.</t>
  </si>
  <si>
    <t>Põlva</t>
  </si>
  <si>
    <t>Mesikäpa Hall</t>
  </si>
  <si>
    <t>14. november</t>
  </si>
  <si>
    <t>15. november</t>
  </si>
  <si>
    <t>2009 EESTI KARIKAVÕISTLUSED KÄSIPALLIS</t>
  </si>
  <si>
    <t>PÕLVA</t>
  </si>
  <si>
    <t>14.11.-15.11.2009</t>
  </si>
  <si>
    <t>14.11.-15.11.2009 PÕLVA</t>
  </si>
  <si>
    <t>TALLINNA KPK</t>
  </si>
  <si>
    <t>Tallinna KPK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</si>
</sst>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  <numFmt numFmtId="174" formatCode="[$-425]d\.\ mmmm\ yyyy&quot;. a.&quot;"/>
    <numFmt numFmtId="175" formatCode="dd\.mm\.yy;@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sz val="10"/>
      <name val="Book Antiqua"/>
      <family val="1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10"/>
      <name val="Tahoma"/>
      <family val="2"/>
    </font>
    <font>
      <b/>
      <sz val="14"/>
      <name val="Cambria"/>
      <family val="1"/>
    </font>
    <font>
      <b/>
      <sz val="14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0"/>
      <color indexed="14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39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i/>
      <sz val="10"/>
      <color indexed="23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sz val="9"/>
      <color indexed="10"/>
      <name val="Sylfaen"/>
      <family val="1"/>
    </font>
    <font>
      <sz val="11"/>
      <color indexed="9"/>
      <name val="Arial"/>
      <family val="2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</font>
    <font>
      <b/>
      <sz val="11"/>
      <color indexed="9"/>
      <name val="Arial"/>
      <family val="2"/>
    </font>
    <font>
      <b/>
      <sz val="16"/>
      <color indexed="9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0"/>
      <color theme="10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Sylfaen"/>
      <family val="1"/>
    </font>
    <font>
      <sz val="11"/>
      <color theme="0"/>
      <name val="Arial"/>
      <family val="2"/>
    </font>
    <font>
      <b/>
      <sz val="16"/>
      <color theme="0"/>
      <name val="Arial Narrow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>
        <color rgb="FF000000"/>
      </right>
      <top style="medium"/>
      <bottom style="hair"/>
    </border>
    <border>
      <left style="thin">
        <color rgb="FF000000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>
        <color rgb="FF000000"/>
      </right>
      <top style="hair"/>
      <bottom style="hair"/>
    </border>
    <border>
      <left style="thin">
        <color rgb="FF000000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>
        <color rgb="FF000000"/>
      </right>
      <top style="hair"/>
      <bottom style="medium"/>
    </border>
    <border>
      <left style="thin">
        <color rgb="FF000000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3" fillId="0" borderId="17" xfId="0" applyFont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left" vertical="center" indent="1"/>
      <protection/>
    </xf>
    <xf numFmtId="0" fontId="71" fillId="0" borderId="0" xfId="0" applyFont="1" applyAlignment="1">
      <alignment horizontal="right"/>
    </xf>
    <xf numFmtId="0" fontId="15" fillId="0" borderId="0" xfId="0" applyFont="1" applyAlignment="1">
      <alignment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9" fillId="33" borderId="22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/>
      <protection hidden="1"/>
    </xf>
    <xf numFmtId="0" fontId="16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24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0" fontId="7" fillId="0" borderId="26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27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 locked="0"/>
    </xf>
    <xf numFmtId="1" fontId="3" fillId="0" borderId="29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1" fontId="3" fillId="0" borderId="25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hidden="1"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10" fillId="33" borderId="22" xfId="0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16" fillId="0" borderId="29" xfId="0" applyFont="1" applyBorder="1" applyAlignment="1" applyProtection="1">
      <alignment/>
      <protection hidden="1"/>
    </xf>
    <xf numFmtId="0" fontId="16" fillId="0" borderId="21" xfId="0" applyFont="1" applyBorder="1" applyAlignment="1" applyProtection="1">
      <alignment/>
      <protection hidden="1"/>
    </xf>
    <xf numFmtId="0" fontId="4" fillId="0" borderId="30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47" fillId="0" borderId="0" xfId="0" applyFont="1" applyAlignment="1">
      <alignment horizontal="left" indent="1"/>
    </xf>
    <xf numFmtId="0" fontId="47" fillId="0" borderId="0" xfId="0" applyFont="1" applyAlignment="1">
      <alignment horizontal="right" indent="1"/>
    </xf>
    <xf numFmtId="0" fontId="21" fillId="0" borderId="0" xfId="0" applyFont="1" applyAlignment="1">
      <alignment/>
    </xf>
    <xf numFmtId="0" fontId="22" fillId="0" borderId="0" xfId="59" applyFont="1">
      <alignment/>
      <protection/>
    </xf>
    <xf numFmtId="0" fontId="22" fillId="0" borderId="0" xfId="59" applyFont="1" applyFill="1" applyBorder="1">
      <alignment/>
      <protection/>
    </xf>
    <xf numFmtId="0" fontId="22" fillId="0" borderId="33" xfId="59" applyFont="1" applyBorder="1">
      <alignment/>
      <protection/>
    </xf>
    <xf numFmtId="0" fontId="24" fillId="0" borderId="34" xfId="59" applyFont="1" applyBorder="1" applyAlignment="1">
      <alignment horizontal="center"/>
      <protection/>
    </xf>
    <xf numFmtId="0" fontId="22" fillId="34" borderId="35" xfId="59" applyFont="1" applyFill="1" applyBorder="1">
      <alignment/>
      <protection/>
    </xf>
    <xf numFmtId="0" fontId="22" fillId="34" borderId="36" xfId="59" applyFont="1" applyFill="1" applyBorder="1">
      <alignment/>
      <protection/>
    </xf>
    <xf numFmtId="0" fontId="22" fillId="34" borderId="37" xfId="59" applyFont="1" applyFill="1" applyBorder="1">
      <alignment/>
      <protection/>
    </xf>
    <xf numFmtId="0" fontId="22" fillId="0" borderId="38" xfId="59" applyFont="1" applyBorder="1" applyAlignment="1">
      <alignment horizontal="right"/>
      <protection/>
    </xf>
    <xf numFmtId="0" fontId="22" fillId="0" borderId="39" xfId="59" applyFont="1" applyBorder="1" applyAlignment="1">
      <alignment horizontal="right"/>
      <protection/>
    </xf>
    <xf numFmtId="0" fontId="22" fillId="34" borderId="40" xfId="59" applyFont="1" applyFill="1" applyBorder="1">
      <alignment/>
      <protection/>
    </xf>
    <xf numFmtId="0" fontId="22" fillId="0" borderId="0" xfId="59" applyFont="1" applyBorder="1">
      <alignment/>
      <protection/>
    </xf>
    <xf numFmtId="0" fontId="22" fillId="0" borderId="33" xfId="59" applyFont="1" applyFill="1" applyBorder="1">
      <alignment/>
      <protection/>
    </xf>
    <xf numFmtId="0" fontId="26" fillId="0" borderId="0" xfId="59" applyFont="1">
      <alignment/>
      <protection/>
    </xf>
    <xf numFmtId="0" fontId="26" fillId="0" borderId="0" xfId="59" applyFont="1" applyAlignment="1">
      <alignment horizontal="right"/>
      <protection/>
    </xf>
    <xf numFmtId="0" fontId="25" fillId="0" borderId="38" xfId="59" applyFont="1" applyBorder="1">
      <alignment/>
      <protection/>
    </xf>
    <xf numFmtId="0" fontId="25" fillId="0" borderId="41" xfId="59" applyFont="1" applyBorder="1">
      <alignment/>
      <protection/>
    </xf>
    <xf numFmtId="0" fontId="26" fillId="0" borderId="0" xfId="59" applyFont="1" applyBorder="1" applyAlignment="1">
      <alignment horizontal="right"/>
      <protection/>
    </xf>
    <xf numFmtId="0" fontId="26" fillId="0" borderId="0" xfId="59" applyFont="1" applyBorder="1">
      <alignment/>
      <protection/>
    </xf>
    <xf numFmtId="0" fontId="26" fillId="0" borderId="0" xfId="59" applyFont="1" applyFill="1" applyBorder="1">
      <alignment/>
      <protection/>
    </xf>
    <xf numFmtId="0" fontId="6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48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49" fontId="3" fillId="35" borderId="0" xfId="0" applyNumberFormat="1" applyFont="1" applyFill="1" applyAlignment="1">
      <alignment/>
    </xf>
    <xf numFmtId="49" fontId="49" fillId="35" borderId="0" xfId="0" applyNumberFormat="1" applyFont="1" applyFill="1" applyAlignment="1">
      <alignment horizontal="right"/>
    </xf>
    <xf numFmtId="0" fontId="4" fillId="35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 horizontal="right"/>
    </xf>
    <xf numFmtId="0" fontId="48" fillId="35" borderId="0" xfId="0" applyFont="1" applyFill="1" applyBorder="1" applyAlignment="1">
      <alignment horizontal="left"/>
    </xf>
    <xf numFmtId="49" fontId="48" fillId="35" borderId="0" xfId="0" applyNumberFormat="1" applyFont="1" applyFill="1" applyBorder="1" applyAlignment="1">
      <alignment horizontal="left"/>
    </xf>
    <xf numFmtId="0" fontId="48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49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50" fillId="35" borderId="42" xfId="0" applyFont="1" applyFill="1" applyBorder="1" applyAlignment="1">
      <alignment horizontal="center"/>
    </xf>
    <xf numFmtId="0" fontId="50" fillId="35" borderId="43" xfId="0" applyFont="1" applyFill="1" applyBorder="1" applyAlignment="1">
      <alignment horizontal="center"/>
    </xf>
    <xf numFmtId="0" fontId="50" fillId="35" borderId="44" xfId="0" applyFont="1" applyFill="1" applyBorder="1" applyAlignment="1">
      <alignment horizontal="center"/>
    </xf>
    <xf numFmtId="0" fontId="50" fillId="35" borderId="45" xfId="0" applyFont="1" applyFill="1" applyBorder="1" applyAlignment="1">
      <alignment horizontal="center"/>
    </xf>
    <xf numFmtId="0" fontId="26" fillId="35" borderId="0" xfId="0" applyFont="1" applyFill="1" applyAlignment="1">
      <alignment/>
    </xf>
    <xf numFmtId="20" fontId="23" fillId="35" borderId="46" xfId="0" applyNumberFormat="1" applyFont="1" applyFill="1" applyBorder="1" applyAlignment="1">
      <alignment horizontal="center"/>
    </xf>
    <xf numFmtId="0" fontId="26" fillId="35" borderId="47" xfId="0" applyFont="1" applyFill="1" applyBorder="1" applyAlignment="1">
      <alignment horizontal="center"/>
    </xf>
    <xf numFmtId="0" fontId="23" fillId="35" borderId="48" xfId="0" applyFont="1" applyFill="1" applyBorder="1" applyAlignment="1">
      <alignment horizontal="left" wrapText="1" indent="1"/>
    </xf>
    <xf numFmtId="0" fontId="23" fillId="35" borderId="49" xfId="0" applyFont="1" applyFill="1" applyBorder="1" applyAlignment="1">
      <alignment horizontal="left" wrapText="1" indent="1"/>
    </xf>
    <xf numFmtId="0" fontId="23" fillId="35" borderId="0" xfId="0" applyFont="1" applyFill="1" applyBorder="1" applyAlignment="1">
      <alignment horizontal="left" wrapText="1" indent="1"/>
    </xf>
    <xf numFmtId="0" fontId="23" fillId="35" borderId="50" xfId="0" applyFont="1" applyFill="1" applyBorder="1" applyAlignment="1">
      <alignment horizontal="center"/>
    </xf>
    <xf numFmtId="49" fontId="23" fillId="35" borderId="51" xfId="0" applyNumberFormat="1" applyFont="1" applyFill="1" applyBorder="1" applyAlignment="1">
      <alignment horizontal="center"/>
    </xf>
    <xf numFmtId="49" fontId="23" fillId="35" borderId="52" xfId="0" applyNumberFormat="1" applyFont="1" applyFill="1" applyBorder="1" applyAlignment="1">
      <alignment horizontal="center"/>
    </xf>
    <xf numFmtId="20" fontId="23" fillId="35" borderId="53" xfId="0" applyNumberFormat="1" applyFont="1" applyFill="1" applyBorder="1" applyAlignment="1">
      <alignment horizontal="center"/>
    </xf>
    <xf numFmtId="0" fontId="26" fillId="35" borderId="54" xfId="0" applyFont="1" applyFill="1" applyBorder="1" applyAlignment="1">
      <alignment horizontal="center"/>
    </xf>
    <xf numFmtId="0" fontId="23" fillId="35" borderId="55" xfId="0" applyFont="1" applyFill="1" applyBorder="1" applyAlignment="1">
      <alignment horizontal="left" wrapText="1" indent="1"/>
    </xf>
    <xf numFmtId="0" fontId="23" fillId="35" borderId="56" xfId="0" applyFont="1" applyFill="1" applyBorder="1" applyAlignment="1">
      <alignment horizontal="left" wrapText="1" indent="1"/>
    </xf>
    <xf numFmtId="20" fontId="23" fillId="35" borderId="57" xfId="0" applyNumberFormat="1" applyFont="1" applyFill="1" applyBorder="1" applyAlignment="1">
      <alignment horizontal="center"/>
    </xf>
    <xf numFmtId="0" fontId="26" fillId="35" borderId="58" xfId="0" applyFont="1" applyFill="1" applyBorder="1" applyAlignment="1">
      <alignment horizontal="center"/>
    </xf>
    <xf numFmtId="0" fontId="23" fillId="35" borderId="59" xfId="0" applyFont="1" applyFill="1" applyBorder="1" applyAlignment="1">
      <alignment horizontal="left" wrapText="1" indent="1"/>
    </xf>
    <xf numFmtId="0" fontId="23" fillId="35" borderId="60" xfId="0" applyFont="1" applyFill="1" applyBorder="1" applyAlignment="1">
      <alignment horizontal="left" wrapText="1" indent="1"/>
    </xf>
    <xf numFmtId="0" fontId="23" fillId="35" borderId="61" xfId="0" applyFont="1" applyFill="1" applyBorder="1" applyAlignment="1">
      <alignment horizontal="center"/>
    </xf>
    <xf numFmtId="49" fontId="23" fillId="35" borderId="62" xfId="0" applyNumberFormat="1" applyFont="1" applyFill="1" applyBorder="1" applyAlignment="1">
      <alignment horizontal="center"/>
    </xf>
    <xf numFmtId="49" fontId="23" fillId="35" borderId="63" xfId="0" applyNumberFormat="1" applyFont="1" applyFill="1" applyBorder="1" applyAlignment="1">
      <alignment horizontal="center"/>
    </xf>
    <xf numFmtId="20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wrapText="1" indent="1"/>
    </xf>
    <xf numFmtId="49" fontId="3" fillId="35" borderId="0" xfId="0" applyNumberFormat="1" applyFont="1" applyFill="1" applyBorder="1" applyAlignment="1">
      <alignment horizontal="center"/>
    </xf>
    <xf numFmtId="0" fontId="23" fillId="35" borderId="64" xfId="0" applyFont="1" applyFill="1" applyBorder="1" applyAlignment="1">
      <alignment horizontal="center"/>
    </xf>
    <xf numFmtId="49" fontId="23" fillId="35" borderId="65" xfId="0" applyNumberFormat="1" applyFont="1" applyFill="1" applyBorder="1" applyAlignment="1">
      <alignment horizontal="center"/>
    </xf>
    <xf numFmtId="49" fontId="23" fillId="35" borderId="66" xfId="0" applyNumberFormat="1" applyFont="1" applyFill="1" applyBorder="1" applyAlignment="1">
      <alignment horizontal="center"/>
    </xf>
    <xf numFmtId="20" fontId="5" fillId="35" borderId="0" xfId="0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0" fontId="47" fillId="35" borderId="0" xfId="0" applyFont="1" applyFill="1" applyAlignment="1">
      <alignment/>
    </xf>
    <xf numFmtId="0" fontId="20" fillId="35" borderId="0" xfId="0" applyFont="1" applyFill="1" applyBorder="1" applyAlignment="1">
      <alignment/>
    </xf>
    <xf numFmtId="0" fontId="0" fillId="35" borderId="0" xfId="0" applyFill="1" applyAlignment="1">
      <alignment horizontal="center"/>
    </xf>
    <xf numFmtId="20" fontId="21" fillId="35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0" fillId="35" borderId="0" xfId="0" applyFont="1" applyFill="1" applyAlignment="1">
      <alignment horizontal="center"/>
    </xf>
    <xf numFmtId="0" fontId="50" fillId="35" borderId="67" xfId="0" applyFont="1" applyFill="1" applyBorder="1" applyAlignment="1">
      <alignment horizontal="center"/>
    </xf>
    <xf numFmtId="0" fontId="50" fillId="35" borderId="68" xfId="0" applyFont="1" applyFill="1" applyBorder="1" applyAlignment="1">
      <alignment horizontal="center"/>
    </xf>
    <xf numFmtId="0" fontId="50" fillId="35" borderId="69" xfId="0" applyFont="1" applyFill="1" applyBorder="1" applyAlignment="1">
      <alignment horizontal="center"/>
    </xf>
    <xf numFmtId="0" fontId="14" fillId="0" borderId="70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7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left" vertical="center" indent="1"/>
      <protection/>
    </xf>
    <xf numFmtId="0" fontId="12" fillId="0" borderId="22" xfId="0" applyFont="1" applyBorder="1" applyAlignment="1" applyProtection="1">
      <alignment horizontal="left" vertical="center" indent="1"/>
      <protection/>
    </xf>
    <xf numFmtId="0" fontId="12" fillId="0" borderId="14" xfId="0" applyFont="1" applyBorder="1" applyAlignment="1" applyProtection="1">
      <alignment horizontal="left" vertical="center" indent="1"/>
      <protection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left" vertical="center" indent="1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73" fillId="0" borderId="22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 applyProtection="1">
      <alignment horizontal="center" vertical="center"/>
      <protection hidden="1"/>
    </xf>
    <xf numFmtId="0" fontId="73" fillId="0" borderId="14" xfId="0" applyFont="1" applyBorder="1" applyAlignment="1" applyProtection="1">
      <alignment horizontal="center" vertical="center"/>
      <protection hidden="1"/>
    </xf>
    <xf numFmtId="0" fontId="73" fillId="0" borderId="23" xfId="0" applyFont="1" applyBorder="1" applyAlignment="1" applyProtection="1">
      <alignment horizontal="center" vertical="center"/>
      <protection hidden="1"/>
    </xf>
    <xf numFmtId="0" fontId="74" fillId="0" borderId="78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0" fillId="0" borderId="79" xfId="0" applyBorder="1" applyAlignment="1">
      <alignment/>
    </xf>
    <xf numFmtId="0" fontId="0" fillId="0" borderId="10" xfId="0" applyBorder="1" applyAlignment="1">
      <alignment/>
    </xf>
    <xf numFmtId="0" fontId="0" fillId="0" borderId="80" xfId="0" applyBorder="1" applyAlignment="1">
      <alignment/>
    </xf>
    <xf numFmtId="0" fontId="0" fillId="0" borderId="26" xfId="0" applyBorder="1" applyAlignment="1">
      <alignment/>
    </xf>
    <xf numFmtId="0" fontId="0" fillId="0" borderId="81" xfId="0" applyBorder="1" applyAlignment="1">
      <alignment/>
    </xf>
    <xf numFmtId="0" fontId="0" fillId="0" borderId="15" xfId="0" applyBorder="1" applyAlignment="1">
      <alignment/>
    </xf>
    <xf numFmtId="0" fontId="11" fillId="0" borderId="82" xfId="0" applyFont="1" applyBorder="1" applyAlignment="1" applyProtection="1">
      <alignment horizontal="center" vertical="center"/>
      <protection/>
    </xf>
    <xf numFmtId="0" fontId="73" fillId="0" borderId="20" xfId="0" applyFont="1" applyBorder="1" applyAlignment="1" applyProtection="1">
      <alignment horizontal="center" vertical="center"/>
      <protection hidden="1"/>
    </xf>
    <xf numFmtId="0" fontId="74" fillId="0" borderId="83" xfId="0" applyFont="1" applyBorder="1" applyAlignment="1" applyProtection="1">
      <alignment/>
      <protection hidden="1"/>
    </xf>
    <xf numFmtId="0" fontId="0" fillId="0" borderId="84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üperlink 2" xfId="53"/>
    <cellStyle name="Hyperlink" xfId="54"/>
    <cellStyle name="Input" xfId="55"/>
    <cellStyle name="Linked Cell" xfId="56"/>
    <cellStyle name="Neutral" xfId="57"/>
    <cellStyle name="Normaallaad 2" xfId="58"/>
    <cellStyle name="Normaallaad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3</xdr:col>
      <xdr:colOff>1162050</xdr:colOff>
      <xdr:row>5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400050"/>
          <a:ext cx="1162050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10</xdr:col>
      <xdr:colOff>257175</xdr:colOff>
      <xdr:row>4</xdr:row>
      <xdr:rowOff>76200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61925"/>
          <a:ext cx="11620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9</xdr:row>
      <xdr:rowOff>104775</xdr:rowOff>
    </xdr:from>
    <xdr:to>
      <xdr:col>3</xdr:col>
      <xdr:colOff>552450</xdr:colOff>
      <xdr:row>9</xdr:row>
      <xdr:rowOff>104775</xdr:rowOff>
    </xdr:to>
    <xdr:sp>
      <xdr:nvSpPr>
        <xdr:cNvPr id="1" name="Sirgkonnektor 5"/>
        <xdr:cNvSpPr>
          <a:spLocks/>
        </xdr:cNvSpPr>
      </xdr:nvSpPr>
      <xdr:spPr>
        <a:xfrm>
          <a:off x="2771775" y="2105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104775</xdr:rowOff>
    </xdr:from>
    <xdr:to>
      <xdr:col>4</xdr:col>
      <xdr:colOff>552450</xdr:colOff>
      <xdr:row>9</xdr:row>
      <xdr:rowOff>104775</xdr:rowOff>
    </xdr:to>
    <xdr:sp>
      <xdr:nvSpPr>
        <xdr:cNvPr id="2" name="Sirgkonnektor 7"/>
        <xdr:cNvSpPr>
          <a:spLocks/>
        </xdr:cNvSpPr>
      </xdr:nvSpPr>
      <xdr:spPr>
        <a:xfrm>
          <a:off x="3429000" y="2105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104775</xdr:rowOff>
    </xdr:from>
    <xdr:to>
      <xdr:col>6</xdr:col>
      <xdr:colOff>552450</xdr:colOff>
      <xdr:row>9</xdr:row>
      <xdr:rowOff>104775</xdr:rowOff>
    </xdr:to>
    <xdr:sp>
      <xdr:nvSpPr>
        <xdr:cNvPr id="3" name="Sirgkonnektor 8"/>
        <xdr:cNvSpPr>
          <a:spLocks/>
        </xdr:cNvSpPr>
      </xdr:nvSpPr>
      <xdr:spPr>
        <a:xfrm>
          <a:off x="4743450" y="2105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95250</xdr:rowOff>
    </xdr:from>
    <xdr:to>
      <xdr:col>4</xdr:col>
      <xdr:colOff>552450</xdr:colOff>
      <xdr:row>12</xdr:row>
      <xdr:rowOff>95250</xdr:rowOff>
    </xdr:to>
    <xdr:sp>
      <xdr:nvSpPr>
        <xdr:cNvPr id="4" name="Sirgkonnektor 9"/>
        <xdr:cNvSpPr>
          <a:spLocks/>
        </xdr:cNvSpPr>
      </xdr:nvSpPr>
      <xdr:spPr>
        <a:xfrm>
          <a:off x="3429000" y="2752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95250</xdr:rowOff>
    </xdr:from>
    <xdr:to>
      <xdr:col>6</xdr:col>
      <xdr:colOff>552450</xdr:colOff>
      <xdr:row>12</xdr:row>
      <xdr:rowOff>95250</xdr:rowOff>
    </xdr:to>
    <xdr:sp>
      <xdr:nvSpPr>
        <xdr:cNvPr id="5" name="Sirgkonnektor 10"/>
        <xdr:cNvSpPr>
          <a:spLocks/>
        </xdr:cNvSpPr>
      </xdr:nvSpPr>
      <xdr:spPr>
        <a:xfrm>
          <a:off x="4743450" y="2752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12</xdr:row>
      <xdr:rowOff>95250</xdr:rowOff>
    </xdr:from>
    <xdr:to>
      <xdr:col>2</xdr:col>
      <xdr:colOff>552450</xdr:colOff>
      <xdr:row>12</xdr:row>
      <xdr:rowOff>95250</xdr:rowOff>
    </xdr:to>
    <xdr:sp>
      <xdr:nvSpPr>
        <xdr:cNvPr id="6" name="Sirgkonnektor 11"/>
        <xdr:cNvSpPr>
          <a:spLocks/>
        </xdr:cNvSpPr>
      </xdr:nvSpPr>
      <xdr:spPr>
        <a:xfrm>
          <a:off x="2114550" y="2752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15</xdr:row>
      <xdr:rowOff>95250</xdr:rowOff>
    </xdr:from>
    <xdr:to>
      <xdr:col>2</xdr:col>
      <xdr:colOff>552450</xdr:colOff>
      <xdr:row>15</xdr:row>
      <xdr:rowOff>95250</xdr:rowOff>
    </xdr:to>
    <xdr:sp>
      <xdr:nvSpPr>
        <xdr:cNvPr id="7" name="Sirgkonnektor 12"/>
        <xdr:cNvSpPr>
          <a:spLocks/>
        </xdr:cNvSpPr>
      </xdr:nvSpPr>
      <xdr:spPr>
        <a:xfrm>
          <a:off x="2114550" y="3409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15</xdr:row>
      <xdr:rowOff>95250</xdr:rowOff>
    </xdr:from>
    <xdr:to>
      <xdr:col>3</xdr:col>
      <xdr:colOff>552450</xdr:colOff>
      <xdr:row>15</xdr:row>
      <xdr:rowOff>95250</xdr:rowOff>
    </xdr:to>
    <xdr:sp>
      <xdr:nvSpPr>
        <xdr:cNvPr id="8" name="Sirgkonnektor 13"/>
        <xdr:cNvSpPr>
          <a:spLocks/>
        </xdr:cNvSpPr>
      </xdr:nvSpPr>
      <xdr:spPr>
        <a:xfrm>
          <a:off x="2771775" y="3409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95250</xdr:rowOff>
    </xdr:from>
    <xdr:to>
      <xdr:col>6</xdr:col>
      <xdr:colOff>552450</xdr:colOff>
      <xdr:row>15</xdr:row>
      <xdr:rowOff>95250</xdr:rowOff>
    </xdr:to>
    <xdr:sp>
      <xdr:nvSpPr>
        <xdr:cNvPr id="9" name="Sirgkonnektor 14"/>
        <xdr:cNvSpPr>
          <a:spLocks/>
        </xdr:cNvSpPr>
      </xdr:nvSpPr>
      <xdr:spPr>
        <a:xfrm>
          <a:off x="4743450" y="3409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95250</xdr:rowOff>
    </xdr:from>
    <xdr:to>
      <xdr:col>2</xdr:col>
      <xdr:colOff>552450</xdr:colOff>
      <xdr:row>21</xdr:row>
      <xdr:rowOff>95250</xdr:rowOff>
    </xdr:to>
    <xdr:sp>
      <xdr:nvSpPr>
        <xdr:cNvPr id="10" name="Sirgkonnektor 15"/>
        <xdr:cNvSpPr>
          <a:spLocks/>
        </xdr:cNvSpPr>
      </xdr:nvSpPr>
      <xdr:spPr>
        <a:xfrm>
          <a:off x="2114550" y="47244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21</xdr:row>
      <xdr:rowOff>95250</xdr:rowOff>
    </xdr:from>
    <xdr:to>
      <xdr:col>3</xdr:col>
      <xdr:colOff>552450</xdr:colOff>
      <xdr:row>21</xdr:row>
      <xdr:rowOff>95250</xdr:rowOff>
    </xdr:to>
    <xdr:sp>
      <xdr:nvSpPr>
        <xdr:cNvPr id="11" name="Sirgkonnektor 16"/>
        <xdr:cNvSpPr>
          <a:spLocks/>
        </xdr:cNvSpPr>
      </xdr:nvSpPr>
      <xdr:spPr>
        <a:xfrm>
          <a:off x="2771775" y="47244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552450</xdr:colOff>
      <xdr:row>21</xdr:row>
      <xdr:rowOff>95250</xdr:rowOff>
    </xdr:to>
    <xdr:sp>
      <xdr:nvSpPr>
        <xdr:cNvPr id="12" name="Sirgkonnektor 17"/>
        <xdr:cNvSpPr>
          <a:spLocks/>
        </xdr:cNvSpPr>
      </xdr:nvSpPr>
      <xdr:spPr>
        <a:xfrm>
          <a:off x="3429000" y="47244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95250</xdr:rowOff>
    </xdr:from>
    <xdr:to>
      <xdr:col>5</xdr:col>
      <xdr:colOff>552450</xdr:colOff>
      <xdr:row>12</xdr:row>
      <xdr:rowOff>95250</xdr:rowOff>
    </xdr:to>
    <xdr:sp>
      <xdr:nvSpPr>
        <xdr:cNvPr id="13" name="Sirgkonnektor 18"/>
        <xdr:cNvSpPr>
          <a:spLocks/>
        </xdr:cNvSpPr>
      </xdr:nvSpPr>
      <xdr:spPr>
        <a:xfrm>
          <a:off x="4086225" y="2752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104775</xdr:rowOff>
    </xdr:from>
    <xdr:to>
      <xdr:col>5</xdr:col>
      <xdr:colOff>552450</xdr:colOff>
      <xdr:row>9</xdr:row>
      <xdr:rowOff>104775</xdr:rowOff>
    </xdr:to>
    <xdr:sp>
      <xdr:nvSpPr>
        <xdr:cNvPr id="14" name="Sirgkonnektor 19"/>
        <xdr:cNvSpPr>
          <a:spLocks/>
        </xdr:cNvSpPr>
      </xdr:nvSpPr>
      <xdr:spPr>
        <a:xfrm>
          <a:off x="4086225" y="2105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95250</xdr:rowOff>
    </xdr:from>
    <xdr:to>
      <xdr:col>5</xdr:col>
      <xdr:colOff>552450</xdr:colOff>
      <xdr:row>15</xdr:row>
      <xdr:rowOff>95250</xdr:rowOff>
    </xdr:to>
    <xdr:sp>
      <xdr:nvSpPr>
        <xdr:cNvPr id="15" name="Sirgkonnektor 20"/>
        <xdr:cNvSpPr>
          <a:spLocks/>
        </xdr:cNvSpPr>
      </xdr:nvSpPr>
      <xdr:spPr>
        <a:xfrm>
          <a:off x="4086225" y="3409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95250</xdr:rowOff>
    </xdr:from>
    <xdr:to>
      <xdr:col>2</xdr:col>
      <xdr:colOff>552450</xdr:colOff>
      <xdr:row>18</xdr:row>
      <xdr:rowOff>95250</xdr:rowOff>
    </xdr:to>
    <xdr:sp>
      <xdr:nvSpPr>
        <xdr:cNvPr id="16" name="Sirgkonnektor 21"/>
        <xdr:cNvSpPr>
          <a:spLocks/>
        </xdr:cNvSpPr>
      </xdr:nvSpPr>
      <xdr:spPr>
        <a:xfrm>
          <a:off x="2114550" y="40671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95250</xdr:rowOff>
    </xdr:from>
    <xdr:to>
      <xdr:col>3</xdr:col>
      <xdr:colOff>552450</xdr:colOff>
      <xdr:row>18</xdr:row>
      <xdr:rowOff>95250</xdr:rowOff>
    </xdr:to>
    <xdr:sp>
      <xdr:nvSpPr>
        <xdr:cNvPr id="17" name="Sirgkonnektor 22"/>
        <xdr:cNvSpPr>
          <a:spLocks/>
        </xdr:cNvSpPr>
      </xdr:nvSpPr>
      <xdr:spPr>
        <a:xfrm>
          <a:off x="2771775" y="40671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95250</xdr:rowOff>
    </xdr:from>
    <xdr:to>
      <xdr:col>4</xdr:col>
      <xdr:colOff>552450</xdr:colOff>
      <xdr:row>18</xdr:row>
      <xdr:rowOff>95250</xdr:rowOff>
    </xdr:to>
    <xdr:sp>
      <xdr:nvSpPr>
        <xdr:cNvPr id="18" name="Sirgkonnektor 23"/>
        <xdr:cNvSpPr>
          <a:spLocks/>
        </xdr:cNvSpPr>
      </xdr:nvSpPr>
      <xdr:spPr>
        <a:xfrm>
          <a:off x="3429000" y="40671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95250</xdr:rowOff>
    </xdr:from>
    <xdr:to>
      <xdr:col>5</xdr:col>
      <xdr:colOff>552450</xdr:colOff>
      <xdr:row>21</xdr:row>
      <xdr:rowOff>95250</xdr:rowOff>
    </xdr:to>
    <xdr:sp>
      <xdr:nvSpPr>
        <xdr:cNvPr id="19" name="Sirgkonnektor 24"/>
        <xdr:cNvSpPr>
          <a:spLocks/>
        </xdr:cNvSpPr>
      </xdr:nvSpPr>
      <xdr:spPr>
        <a:xfrm>
          <a:off x="4086225" y="47244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95250</xdr:rowOff>
    </xdr:from>
    <xdr:to>
      <xdr:col>6</xdr:col>
      <xdr:colOff>552450</xdr:colOff>
      <xdr:row>18</xdr:row>
      <xdr:rowOff>95250</xdr:rowOff>
    </xdr:to>
    <xdr:sp>
      <xdr:nvSpPr>
        <xdr:cNvPr id="20" name="Sirgkonnektor 25"/>
        <xdr:cNvSpPr>
          <a:spLocks/>
        </xdr:cNvSpPr>
      </xdr:nvSpPr>
      <xdr:spPr>
        <a:xfrm>
          <a:off x="4743450" y="40671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438150</xdr:colOff>
      <xdr:row>0</xdr:row>
      <xdr:rowOff>0</xdr:rowOff>
    </xdr:from>
    <xdr:to>
      <xdr:col>10</xdr:col>
      <xdr:colOff>38100</xdr:colOff>
      <xdr:row>4</xdr:row>
      <xdr:rowOff>180975</xdr:rowOff>
    </xdr:to>
    <xdr:pic>
      <xdr:nvPicPr>
        <xdr:cNvPr id="21" name="Picture 2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0"/>
          <a:ext cx="1581150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1200150</xdr:colOff>
      <xdr:row>0</xdr:row>
      <xdr:rowOff>0</xdr:rowOff>
    </xdr:from>
    <xdr:to>
      <xdr:col>7</xdr:col>
      <xdr:colOff>552450</xdr:colOff>
      <xdr:row>3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0"/>
          <a:ext cx="1485900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="125" zoomScaleNormal="125" zoomScalePageLayoutView="0" workbookViewId="0" topLeftCell="A1">
      <selection activeCell="F5" sqref="F5"/>
    </sheetView>
  </sheetViews>
  <sheetFormatPr defaultColWidth="8.8515625" defaultRowHeight="12.75"/>
  <cols>
    <col min="1" max="1" width="7.57421875" style="146" customWidth="1"/>
    <col min="2" max="2" width="5.28125" style="97" customWidth="1"/>
    <col min="3" max="4" width="25.8515625" style="97" bestFit="1" customWidth="1"/>
    <col min="5" max="5" width="6.28125" style="97" customWidth="1"/>
    <col min="6" max="6" width="6.7109375" style="97" customWidth="1"/>
    <col min="7" max="7" width="4.28125" style="97" customWidth="1"/>
    <col min="8" max="8" width="6.7109375" style="97" customWidth="1"/>
    <col min="9" max="16384" width="8.8515625" style="97" customWidth="1"/>
  </cols>
  <sheetData>
    <row r="1" spans="1:5" ht="18.75" customHeight="1">
      <c r="A1" s="149" t="s">
        <v>36</v>
      </c>
      <c r="B1" s="149"/>
      <c r="C1" s="149"/>
      <c r="D1" s="149"/>
      <c r="E1" s="96"/>
    </row>
    <row r="3" spans="1:8" s="99" customFormat="1" ht="15.75">
      <c r="A3" s="98" t="s">
        <v>13</v>
      </c>
      <c r="G3" s="100"/>
      <c r="H3" s="101" t="s">
        <v>37</v>
      </c>
    </row>
    <row r="4" spans="1:8" s="99" customFormat="1" ht="15.75">
      <c r="A4" s="102"/>
      <c r="G4" s="100"/>
      <c r="H4" s="101" t="s">
        <v>39</v>
      </c>
    </row>
    <row r="5" spans="1:8" s="99" customFormat="1" ht="15.75">
      <c r="A5" s="103"/>
      <c r="D5" s="104"/>
      <c r="E5" s="104"/>
      <c r="H5" s="101" t="s">
        <v>38</v>
      </c>
    </row>
    <row r="6" spans="1:7" s="110" customFormat="1" ht="16.5" thickBot="1">
      <c r="A6" s="105" t="s">
        <v>5</v>
      </c>
      <c r="B6" s="105"/>
      <c r="C6" s="106" t="s">
        <v>40</v>
      </c>
      <c r="D6" s="107"/>
      <c r="E6" s="108"/>
      <c r="F6" s="109"/>
      <c r="G6" s="109"/>
    </row>
    <row r="7" spans="1:8" s="115" customFormat="1" ht="16.5" thickBot="1">
      <c r="A7" s="111" t="s">
        <v>0</v>
      </c>
      <c r="B7" s="112" t="s">
        <v>2</v>
      </c>
      <c r="C7" s="113" t="s">
        <v>1</v>
      </c>
      <c r="D7" s="114" t="s">
        <v>1</v>
      </c>
      <c r="F7" s="150" t="s">
        <v>20</v>
      </c>
      <c r="G7" s="151"/>
      <c r="H7" s="152"/>
    </row>
    <row r="8" spans="1:8" s="99" customFormat="1" ht="19.5" customHeight="1">
      <c r="A8" s="116">
        <v>0.5416666666666666</v>
      </c>
      <c r="B8" s="117">
        <v>1</v>
      </c>
      <c r="C8" s="118" t="s">
        <v>3</v>
      </c>
      <c r="D8" s="119" t="s">
        <v>15</v>
      </c>
      <c r="E8" s="120"/>
      <c r="F8" s="121"/>
      <c r="G8" s="122" t="s">
        <v>21</v>
      </c>
      <c r="H8" s="123"/>
    </row>
    <row r="9" spans="1:8" s="99" customFormat="1" ht="19.5" customHeight="1">
      <c r="A9" s="124">
        <f>A8+TIME(1,15,0)</f>
        <v>0.59375</v>
      </c>
      <c r="B9" s="125">
        <f>B8+1</f>
        <v>2</v>
      </c>
      <c r="C9" s="126" t="s">
        <v>11</v>
      </c>
      <c r="D9" s="127" t="s">
        <v>14</v>
      </c>
      <c r="E9" s="120"/>
      <c r="F9" s="121"/>
      <c r="G9" s="122" t="s">
        <v>21</v>
      </c>
      <c r="H9" s="123"/>
    </row>
    <row r="10" spans="1:8" s="99" customFormat="1" ht="19.5" customHeight="1">
      <c r="A10" s="124">
        <f>A9+TIME(1,15,0)</f>
        <v>0.6458333333333334</v>
      </c>
      <c r="B10" s="125">
        <f>B9+1</f>
        <v>3</v>
      </c>
      <c r="C10" s="126" t="s">
        <v>47</v>
      </c>
      <c r="D10" s="127" t="s">
        <v>3</v>
      </c>
      <c r="E10" s="120"/>
      <c r="F10" s="121"/>
      <c r="G10" s="122" t="s">
        <v>21</v>
      </c>
      <c r="H10" s="123"/>
    </row>
    <row r="11" spans="1:8" s="99" customFormat="1" ht="19.5" customHeight="1">
      <c r="A11" s="124">
        <f>A10+TIME(1,15,0)</f>
        <v>0.6979166666666667</v>
      </c>
      <c r="B11" s="125">
        <f>B10+1</f>
        <v>4</v>
      </c>
      <c r="C11" s="126" t="s">
        <v>15</v>
      </c>
      <c r="D11" s="127" t="s">
        <v>14</v>
      </c>
      <c r="E11" s="120"/>
      <c r="F11" s="121"/>
      <c r="G11" s="122" t="s">
        <v>21</v>
      </c>
      <c r="H11" s="123"/>
    </row>
    <row r="12" spans="1:8" s="99" customFormat="1" ht="19.5" customHeight="1" thickBot="1">
      <c r="A12" s="128">
        <f>A11+TIME(1,15,0)</f>
        <v>0.7500000000000001</v>
      </c>
      <c r="B12" s="129">
        <f>B11+1</f>
        <v>5</v>
      </c>
      <c r="C12" s="130" t="s">
        <v>11</v>
      </c>
      <c r="D12" s="131" t="s">
        <v>47</v>
      </c>
      <c r="E12" s="120"/>
      <c r="F12" s="132"/>
      <c r="G12" s="133" t="s">
        <v>21</v>
      </c>
      <c r="H12" s="134"/>
    </row>
    <row r="13" spans="1:8" s="99" customFormat="1" ht="15">
      <c r="A13" s="135"/>
      <c r="B13" s="135"/>
      <c r="C13" s="136"/>
      <c r="D13" s="136"/>
      <c r="E13" s="137"/>
      <c r="F13" s="136"/>
      <c r="G13" s="138"/>
      <c r="H13" s="138"/>
    </row>
    <row r="14" spans="1:7" s="110" customFormat="1" ht="16.5" thickBot="1">
      <c r="A14" s="105" t="s">
        <v>6</v>
      </c>
      <c r="B14" s="105"/>
      <c r="C14" s="106" t="s">
        <v>41</v>
      </c>
      <c r="D14" s="107"/>
      <c r="E14" s="108"/>
      <c r="F14" s="109"/>
      <c r="G14" s="109"/>
    </row>
    <row r="15" spans="1:8" s="115" customFormat="1" ht="16.5" thickBot="1">
      <c r="A15" s="111" t="s">
        <v>0</v>
      </c>
      <c r="B15" s="112" t="s">
        <v>2</v>
      </c>
      <c r="C15" s="113" t="s">
        <v>1</v>
      </c>
      <c r="D15" s="114" t="s">
        <v>1</v>
      </c>
      <c r="F15" s="150" t="s">
        <v>20</v>
      </c>
      <c r="G15" s="151"/>
      <c r="H15" s="152"/>
    </row>
    <row r="16" spans="1:8" s="99" customFormat="1" ht="19.5" customHeight="1">
      <c r="A16" s="116">
        <v>0.4166666666666667</v>
      </c>
      <c r="B16" s="117">
        <v>6</v>
      </c>
      <c r="C16" s="118" t="s">
        <v>14</v>
      </c>
      <c r="D16" s="119" t="s">
        <v>3</v>
      </c>
      <c r="E16" s="120"/>
      <c r="F16" s="121"/>
      <c r="G16" s="122" t="s">
        <v>21</v>
      </c>
      <c r="H16" s="123"/>
    </row>
    <row r="17" spans="1:8" s="99" customFormat="1" ht="19.5" customHeight="1">
      <c r="A17" s="124">
        <f>A16+TIME(1,15,0)</f>
        <v>0.46875</v>
      </c>
      <c r="B17" s="125">
        <v>7</v>
      </c>
      <c r="C17" s="126" t="s">
        <v>47</v>
      </c>
      <c r="D17" s="127" t="s">
        <v>15</v>
      </c>
      <c r="E17" s="120"/>
      <c r="F17" s="121"/>
      <c r="G17" s="122" t="s">
        <v>21</v>
      </c>
      <c r="H17" s="123"/>
    </row>
    <row r="18" spans="1:8" s="99" customFormat="1" ht="19.5" customHeight="1">
      <c r="A18" s="124">
        <f>A17+TIME(1,15,0)</f>
        <v>0.5208333333333334</v>
      </c>
      <c r="B18" s="125">
        <v>8</v>
      </c>
      <c r="C18" s="126" t="s">
        <v>3</v>
      </c>
      <c r="D18" s="127" t="s">
        <v>11</v>
      </c>
      <c r="E18" s="120"/>
      <c r="F18" s="121"/>
      <c r="G18" s="122" t="s">
        <v>21</v>
      </c>
      <c r="H18" s="123"/>
    </row>
    <row r="19" spans="1:8" s="99" customFormat="1" ht="19.5" customHeight="1">
      <c r="A19" s="124">
        <f>A18+TIME(1,15,0)</f>
        <v>0.5729166666666667</v>
      </c>
      <c r="B19" s="125">
        <v>9</v>
      </c>
      <c r="C19" s="126" t="s">
        <v>14</v>
      </c>
      <c r="D19" s="127" t="s">
        <v>47</v>
      </c>
      <c r="E19" s="120"/>
      <c r="F19" s="121"/>
      <c r="G19" s="122" t="s">
        <v>21</v>
      </c>
      <c r="H19" s="123"/>
    </row>
    <row r="20" spans="1:8" s="99" customFormat="1" ht="19.5" customHeight="1" thickBot="1">
      <c r="A20" s="128">
        <f>A19+TIME(1,15,0)</f>
        <v>0.6250000000000001</v>
      </c>
      <c r="B20" s="129">
        <v>10</v>
      </c>
      <c r="C20" s="130" t="s">
        <v>15</v>
      </c>
      <c r="D20" s="131" t="s">
        <v>11</v>
      </c>
      <c r="E20" s="120"/>
      <c r="F20" s="139"/>
      <c r="G20" s="140" t="s">
        <v>21</v>
      </c>
      <c r="H20" s="141"/>
    </row>
    <row r="21" spans="1:3" ht="15.75">
      <c r="A21" s="142"/>
      <c r="C21" s="143"/>
    </row>
    <row r="22" spans="1:3" ht="18.75">
      <c r="A22" s="147">
        <f>A20+TIME(1,0,0)</f>
        <v>0.6666666666666667</v>
      </c>
      <c r="B22" s="144"/>
      <c r="C22" s="145" t="s">
        <v>4</v>
      </c>
    </row>
  </sheetData>
  <sheetProtection/>
  <mergeCells count="3">
    <mergeCell ref="A1:D1"/>
    <mergeCell ref="F7:H7"/>
    <mergeCell ref="F15:H15"/>
  </mergeCells>
  <printOptions/>
  <pageMargins left="1" right="0.35433070866141736" top="0.9" bottom="0.3937007874015748" header="0.5118110236220472" footer="0.275590551181102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3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4.57421875" style="0" customWidth="1"/>
    <col min="2" max="2" width="26.421875" style="0" customWidth="1"/>
    <col min="3" max="7" width="9.00390625" style="0" customWidth="1"/>
    <col min="8" max="8" width="4.421875" style="0" customWidth="1"/>
    <col min="9" max="9" width="4.57421875" style="0" customWidth="1"/>
    <col min="10" max="11" width="9.00390625" style="0" customWidth="1"/>
  </cols>
  <sheetData>
    <row r="4" spans="1:11" ht="23.25">
      <c r="A4" s="2"/>
      <c r="B4" s="72" t="s">
        <v>42</v>
      </c>
      <c r="C4" s="4"/>
      <c r="D4" s="4"/>
      <c r="E4" s="4"/>
      <c r="F4" s="4"/>
      <c r="G4" s="4"/>
      <c r="K4" s="1"/>
    </row>
    <row r="5" spans="1:10" ht="25.5" customHeight="1">
      <c r="A5" s="5"/>
      <c r="B5" s="73" t="s">
        <v>18</v>
      </c>
      <c r="C5" s="21"/>
      <c r="D5" s="3"/>
      <c r="G5" s="28"/>
      <c r="H5" s="28"/>
      <c r="I5" s="75" t="s">
        <v>44</v>
      </c>
      <c r="J5" s="74" t="s">
        <v>43</v>
      </c>
    </row>
    <row r="6" spans="1:11" ht="15" thickBot="1">
      <c r="A6" s="1"/>
      <c r="E6" s="6"/>
      <c r="F6" s="6"/>
      <c r="J6" s="1"/>
      <c r="K6" s="1"/>
    </row>
    <row r="7" spans="1:11" ht="25.5" customHeight="1" thickBot="1">
      <c r="A7" s="22"/>
      <c r="B7" s="26" t="s">
        <v>7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173" t="s">
        <v>19</v>
      </c>
      <c r="I7" s="174"/>
      <c r="J7" s="24" t="s">
        <v>8</v>
      </c>
      <c r="K7" s="25" t="s">
        <v>9</v>
      </c>
    </row>
    <row r="8" spans="1:11" ht="15.75" customHeight="1" thickTop="1">
      <c r="A8" s="164">
        <v>1</v>
      </c>
      <c r="B8" s="158" t="s">
        <v>10</v>
      </c>
      <c r="C8" s="31"/>
      <c r="D8" s="8"/>
      <c r="E8" s="29"/>
      <c r="F8" s="35"/>
      <c r="G8" s="8"/>
      <c r="H8" s="37"/>
      <c r="I8" s="38"/>
      <c r="J8" s="175">
        <f>SUM(C8:G8)</f>
        <v>0</v>
      </c>
      <c r="K8" s="153"/>
    </row>
    <row r="9" spans="1:11" ht="15.75" customHeight="1">
      <c r="A9" s="165"/>
      <c r="B9" s="158"/>
      <c r="C9" s="32"/>
      <c r="D9" s="9"/>
      <c r="E9" s="11"/>
      <c r="F9" s="11"/>
      <c r="G9" s="12"/>
      <c r="H9" s="39">
        <f>SUBTOTAL(9,C9:G9)</f>
        <v>0</v>
      </c>
      <c r="I9" s="40">
        <f>SUM(H9-I10)</f>
        <v>0</v>
      </c>
      <c r="J9" s="162"/>
      <c r="K9" s="154"/>
    </row>
    <row r="10" spans="1:11" ht="15.75" customHeight="1">
      <c r="A10" s="166"/>
      <c r="B10" s="158"/>
      <c r="C10" s="33"/>
      <c r="D10" s="12"/>
      <c r="E10" s="14"/>
      <c r="F10" s="14"/>
      <c r="G10" s="13"/>
      <c r="H10" s="41"/>
      <c r="I10" s="42">
        <f>SUBTOTAL(9,C10:G10)</f>
        <v>0</v>
      </c>
      <c r="J10" s="162"/>
      <c r="K10" s="155"/>
    </row>
    <row r="11" spans="1:11" ht="15.75">
      <c r="A11" s="167">
        <v>2</v>
      </c>
      <c r="B11" s="159" t="s">
        <v>46</v>
      </c>
      <c r="C11" s="15"/>
      <c r="D11" s="31"/>
      <c r="E11" s="65"/>
      <c r="F11" s="35"/>
      <c r="G11" s="35"/>
      <c r="H11" s="43"/>
      <c r="I11" s="38"/>
      <c r="J11" s="161">
        <f>SUM(C11:G11)</f>
        <v>0</v>
      </c>
      <c r="K11" s="156"/>
    </row>
    <row r="12" spans="1:11" ht="15.75" customHeight="1">
      <c r="A12" s="165"/>
      <c r="B12" s="158"/>
      <c r="C12" s="16"/>
      <c r="D12" s="32"/>
      <c r="E12" s="10"/>
      <c r="F12" s="11"/>
      <c r="G12" s="11"/>
      <c r="H12" s="44">
        <f>SUBTOTAL(9,C12:G12)</f>
        <v>0</v>
      </c>
      <c r="I12" s="40">
        <f>SUM(H12-I13)</f>
        <v>0</v>
      </c>
      <c r="J12" s="162"/>
      <c r="K12" s="154"/>
    </row>
    <row r="13" spans="1:11" ht="15.75" customHeight="1">
      <c r="A13" s="166"/>
      <c r="B13" s="160"/>
      <c r="C13" s="17"/>
      <c r="D13" s="33"/>
      <c r="E13" s="66"/>
      <c r="F13" s="14"/>
      <c r="G13" s="14"/>
      <c r="H13" s="59"/>
      <c r="I13" s="42">
        <f>SUBTOTAL(9,C13:G13)</f>
        <v>0</v>
      </c>
      <c r="J13" s="163"/>
      <c r="K13" s="155"/>
    </row>
    <row r="14" spans="1:11" ht="15.75">
      <c r="A14" s="167">
        <v>3</v>
      </c>
      <c r="B14" s="159" t="s">
        <v>16</v>
      </c>
      <c r="C14" s="35"/>
      <c r="D14" s="35"/>
      <c r="E14" s="64"/>
      <c r="F14" s="61"/>
      <c r="G14" s="61"/>
      <c r="H14" s="67"/>
      <c r="I14" s="68"/>
      <c r="J14" s="161">
        <f>SUM(C14:G14)</f>
        <v>0</v>
      </c>
      <c r="K14" s="156"/>
    </row>
    <row r="15" spans="1:11" ht="15.75" customHeight="1">
      <c r="A15" s="165"/>
      <c r="B15" s="158"/>
      <c r="C15" s="11"/>
      <c r="D15" s="11"/>
      <c r="E15" s="51"/>
      <c r="F15" s="11"/>
      <c r="G15" s="11"/>
      <c r="H15" s="39">
        <f>SUBTOTAL(9,C15:G15)</f>
        <v>0</v>
      </c>
      <c r="I15" s="40">
        <f>SUM(H15-I16)</f>
        <v>0</v>
      </c>
      <c r="J15" s="162"/>
      <c r="K15" s="154"/>
    </row>
    <row r="16" spans="1:11" ht="15.75" customHeight="1">
      <c r="A16" s="165"/>
      <c r="B16" s="158"/>
      <c r="C16" s="11"/>
      <c r="D16" s="60"/>
      <c r="E16" s="51"/>
      <c r="F16" s="11"/>
      <c r="G16" s="11"/>
      <c r="H16" s="41"/>
      <c r="I16" s="42">
        <f>SUBTOTAL(9,C16:G16)</f>
        <v>0</v>
      </c>
      <c r="J16" s="162"/>
      <c r="K16" s="155"/>
    </row>
    <row r="17" spans="1:11" ht="15.75" customHeight="1">
      <c r="A17" s="169">
        <v>4</v>
      </c>
      <c r="B17" s="159" t="s">
        <v>17</v>
      </c>
      <c r="C17" s="55"/>
      <c r="D17" s="56"/>
      <c r="E17" s="56"/>
      <c r="F17" s="63"/>
      <c r="G17" s="62"/>
      <c r="H17" s="67"/>
      <c r="I17" s="68"/>
      <c r="J17" s="161">
        <f>SUM(C17:G17)</f>
        <v>0</v>
      </c>
      <c r="K17" s="156"/>
    </row>
    <row r="18" spans="1:11" ht="15.75" customHeight="1">
      <c r="A18" s="170"/>
      <c r="B18" s="158"/>
      <c r="C18" s="9"/>
      <c r="D18" s="53"/>
      <c r="E18" s="53"/>
      <c r="F18" s="32"/>
      <c r="G18" s="11"/>
      <c r="H18" s="39">
        <f>SUBTOTAL(9,C18:G18)</f>
        <v>0</v>
      </c>
      <c r="I18" s="40">
        <f>SUM(H18-I19)</f>
        <v>0</v>
      </c>
      <c r="J18" s="162"/>
      <c r="K18" s="154"/>
    </row>
    <row r="19" spans="1:11" ht="15.75" customHeight="1">
      <c r="A19" s="171"/>
      <c r="B19" s="160"/>
      <c r="C19" s="57"/>
      <c r="D19" s="58"/>
      <c r="E19" s="58"/>
      <c r="F19" s="33"/>
      <c r="G19" s="14"/>
      <c r="H19" s="41"/>
      <c r="I19" s="42">
        <f>SUBTOTAL(9,C19:G19)</f>
        <v>0</v>
      </c>
      <c r="J19" s="163"/>
      <c r="K19" s="155"/>
    </row>
    <row r="20" spans="1:11" ht="15.75">
      <c r="A20" s="167">
        <v>5</v>
      </c>
      <c r="B20" s="158" t="s">
        <v>12</v>
      </c>
      <c r="C20" s="8"/>
      <c r="D20" s="18"/>
      <c r="E20" s="18"/>
      <c r="F20" s="18"/>
      <c r="G20" s="54"/>
      <c r="H20" s="43"/>
      <c r="I20" s="38"/>
      <c r="J20" s="162">
        <f>SUM(C20:G20)</f>
        <v>0</v>
      </c>
      <c r="K20" s="156"/>
    </row>
    <row r="21" spans="1:11" ht="15.75" customHeight="1">
      <c r="A21" s="165"/>
      <c r="B21" s="158"/>
      <c r="C21" s="9"/>
      <c r="D21" s="10"/>
      <c r="E21" s="10"/>
      <c r="F21" s="10"/>
      <c r="G21" s="32"/>
      <c r="H21" s="44">
        <f>SUBTOTAL(9,C21:G21)</f>
        <v>0</v>
      </c>
      <c r="I21" s="40">
        <f>SUM(H21-I22)</f>
        <v>0</v>
      </c>
      <c r="J21" s="162"/>
      <c r="K21" s="154"/>
    </row>
    <row r="22" spans="1:11" ht="15.75" thickBot="1">
      <c r="A22" s="168"/>
      <c r="B22" s="172"/>
      <c r="C22" s="19"/>
      <c r="D22" s="20"/>
      <c r="E22" s="20"/>
      <c r="F22" s="20"/>
      <c r="G22" s="34"/>
      <c r="H22" s="45"/>
      <c r="I22" s="46">
        <f>SUBTOTAL(109,C22:G22)</f>
        <v>0</v>
      </c>
      <c r="J22" s="176"/>
      <c r="K22" s="157"/>
    </row>
    <row r="23" spans="1:11" ht="15.75">
      <c r="A23" s="7"/>
      <c r="B23" s="7"/>
      <c r="C23" s="7"/>
      <c r="D23" s="7"/>
      <c r="E23" s="7"/>
      <c r="F23" s="7"/>
      <c r="G23" s="27" t="str">
        <f>IF(H23&lt;&gt;I23,"! Väravate vahe ei ole õige. Andmete sisestus pooleli või tulemused sisestatud valesti =&gt;&gt;"," ")</f>
        <v> </v>
      </c>
      <c r="H23" s="47">
        <f>SUM(H9:H22)</f>
        <v>0</v>
      </c>
      <c r="I23" s="47">
        <f>I10+I13+I16+I22+I19</f>
        <v>0</v>
      </c>
      <c r="K23" s="7"/>
    </row>
  </sheetData>
  <sheetProtection/>
  <mergeCells count="21">
    <mergeCell ref="H7:I7"/>
    <mergeCell ref="J8:J10"/>
    <mergeCell ref="J11:J13"/>
    <mergeCell ref="J14:J16"/>
    <mergeCell ref="J20:J22"/>
    <mergeCell ref="B11:B13"/>
    <mergeCell ref="A8:A10"/>
    <mergeCell ref="A11:A13"/>
    <mergeCell ref="A14:A16"/>
    <mergeCell ref="A20:A22"/>
    <mergeCell ref="A17:A19"/>
    <mergeCell ref="B14:B16"/>
    <mergeCell ref="B20:B22"/>
    <mergeCell ref="K8:K10"/>
    <mergeCell ref="K11:K13"/>
    <mergeCell ref="K14:K16"/>
    <mergeCell ref="K20:K22"/>
    <mergeCell ref="B8:B10"/>
    <mergeCell ref="B17:B19"/>
    <mergeCell ref="K17:K19"/>
    <mergeCell ref="J17:J19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24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4.57421875" style="0" customWidth="1"/>
    <col min="2" max="2" width="26.421875" style="0" customWidth="1"/>
    <col min="3" max="7" width="9.8515625" style="0" customWidth="1"/>
    <col min="8" max="9" width="5.00390625" style="0" customWidth="1"/>
    <col min="10" max="11" width="9.8515625" style="0" customWidth="1"/>
  </cols>
  <sheetData>
    <row r="5" spans="1:7" ht="23.25">
      <c r="A5" s="2"/>
      <c r="B5" s="72" t="s">
        <v>42</v>
      </c>
      <c r="C5" s="4"/>
      <c r="D5" s="4"/>
      <c r="E5" s="4"/>
      <c r="F5" s="4"/>
      <c r="G5" s="4"/>
    </row>
    <row r="6" spans="1:10" ht="25.5" customHeight="1">
      <c r="A6" s="5"/>
      <c r="B6" s="73" t="s">
        <v>18</v>
      </c>
      <c r="C6" s="21"/>
      <c r="D6" s="3"/>
      <c r="G6" s="28"/>
      <c r="H6" s="28"/>
      <c r="I6" s="75" t="s">
        <v>44</v>
      </c>
      <c r="J6" s="74" t="s">
        <v>43</v>
      </c>
    </row>
    <row r="7" spans="1:11" ht="15" thickBot="1">
      <c r="A7" s="1"/>
      <c r="E7" s="6"/>
      <c r="F7" s="6"/>
      <c r="J7" s="1"/>
      <c r="K7" s="1"/>
    </row>
    <row r="8" spans="1:11" ht="25.5" customHeight="1" thickBot="1">
      <c r="A8" s="22"/>
      <c r="B8" s="26" t="s">
        <v>7</v>
      </c>
      <c r="C8" s="23">
        <v>1</v>
      </c>
      <c r="D8" s="23">
        <v>2</v>
      </c>
      <c r="E8" s="23">
        <v>3</v>
      </c>
      <c r="F8" s="49">
        <v>4</v>
      </c>
      <c r="G8" s="49">
        <v>5</v>
      </c>
      <c r="H8" s="189" t="s">
        <v>19</v>
      </c>
      <c r="I8" s="174"/>
      <c r="J8" s="24" t="s">
        <v>8</v>
      </c>
      <c r="K8" s="25" t="s">
        <v>9</v>
      </c>
    </row>
    <row r="9" spans="1:11" ht="17.25" customHeight="1" thickTop="1">
      <c r="A9" s="164">
        <v>1</v>
      </c>
      <c r="B9" s="158" t="s">
        <v>10</v>
      </c>
      <c r="C9" s="31"/>
      <c r="D9" s="8"/>
      <c r="E9" s="29"/>
      <c r="F9" s="29"/>
      <c r="G9" s="15"/>
      <c r="H9" s="191"/>
      <c r="I9" s="192"/>
      <c r="J9" s="190">
        <f>SUM(C9:G9)</f>
        <v>0</v>
      </c>
      <c r="K9" s="153"/>
    </row>
    <row r="10" spans="1:11" ht="17.25" customHeight="1">
      <c r="A10" s="165"/>
      <c r="B10" s="158"/>
      <c r="C10" s="32"/>
      <c r="D10" s="9"/>
      <c r="E10" s="11"/>
      <c r="F10" s="11"/>
      <c r="G10" s="12"/>
      <c r="H10" s="183"/>
      <c r="I10" s="184"/>
      <c r="J10" s="178"/>
      <c r="K10" s="154"/>
    </row>
    <row r="11" spans="1:11" ht="17.25" customHeight="1">
      <c r="A11" s="166"/>
      <c r="B11" s="158"/>
      <c r="C11" s="33"/>
      <c r="D11" s="12"/>
      <c r="E11" s="14"/>
      <c r="F11" s="14"/>
      <c r="G11" s="13"/>
      <c r="H11" s="185"/>
      <c r="I11" s="186"/>
      <c r="J11" s="178"/>
      <c r="K11" s="155"/>
    </row>
    <row r="12" spans="1:11" ht="17.25" customHeight="1">
      <c r="A12" s="167">
        <v>2</v>
      </c>
      <c r="B12" s="159" t="s">
        <v>46</v>
      </c>
      <c r="C12" s="15"/>
      <c r="D12" s="31"/>
      <c r="E12" s="30"/>
      <c r="F12" s="30"/>
      <c r="G12" s="15"/>
      <c r="H12" s="181"/>
      <c r="I12" s="182"/>
      <c r="J12" s="177">
        <f>SUM(C12:G12)</f>
        <v>0</v>
      </c>
      <c r="K12" s="156"/>
    </row>
    <row r="13" spans="1:11" ht="17.25" customHeight="1">
      <c r="A13" s="165"/>
      <c r="B13" s="158"/>
      <c r="C13" s="16"/>
      <c r="D13" s="32"/>
      <c r="E13" s="9"/>
      <c r="F13" s="9"/>
      <c r="G13" s="16"/>
      <c r="H13" s="183"/>
      <c r="I13" s="184"/>
      <c r="J13" s="178"/>
      <c r="K13" s="154"/>
    </row>
    <row r="14" spans="1:11" ht="17.25" customHeight="1">
      <c r="A14" s="166"/>
      <c r="B14" s="160"/>
      <c r="C14" s="17"/>
      <c r="D14" s="33"/>
      <c r="E14" s="9"/>
      <c r="F14" s="9"/>
      <c r="G14" s="17"/>
      <c r="H14" s="185"/>
      <c r="I14" s="186"/>
      <c r="J14" s="179"/>
      <c r="K14" s="155"/>
    </row>
    <row r="15" spans="1:11" ht="17.25" customHeight="1">
      <c r="A15" s="167">
        <v>3</v>
      </c>
      <c r="B15" s="159" t="s">
        <v>16</v>
      </c>
      <c r="C15" s="35"/>
      <c r="D15" s="35"/>
      <c r="E15" s="31"/>
      <c r="F15" s="30"/>
      <c r="G15" s="69"/>
      <c r="H15" s="181"/>
      <c r="I15" s="182"/>
      <c r="J15" s="177">
        <f>SUM(C15:G15)</f>
        <v>0</v>
      </c>
      <c r="K15" s="156"/>
    </row>
    <row r="16" spans="1:11" ht="17.25" customHeight="1">
      <c r="A16" s="165"/>
      <c r="B16" s="158"/>
      <c r="C16" s="11"/>
      <c r="D16" s="11"/>
      <c r="E16" s="32"/>
      <c r="F16" s="9"/>
      <c r="G16" s="70"/>
      <c r="H16" s="183"/>
      <c r="I16" s="184"/>
      <c r="J16" s="178"/>
      <c r="K16" s="154"/>
    </row>
    <row r="17" spans="1:11" ht="17.25" customHeight="1">
      <c r="A17" s="166"/>
      <c r="B17" s="158"/>
      <c r="C17" s="14"/>
      <c r="D17" s="36"/>
      <c r="E17" s="33"/>
      <c r="F17" s="9"/>
      <c r="G17" s="71"/>
      <c r="H17" s="185"/>
      <c r="I17" s="186"/>
      <c r="J17" s="179"/>
      <c r="K17" s="155"/>
    </row>
    <row r="18" spans="1:11" ht="17.25" customHeight="1">
      <c r="A18" s="167">
        <v>4</v>
      </c>
      <c r="B18" s="159" t="s">
        <v>17</v>
      </c>
      <c r="C18" s="35"/>
      <c r="D18" s="35"/>
      <c r="E18" s="35"/>
      <c r="F18" s="31"/>
      <c r="G18" s="15"/>
      <c r="H18" s="181"/>
      <c r="I18" s="182"/>
      <c r="J18" s="177">
        <f>SUM(C18:G18)</f>
        <v>0</v>
      </c>
      <c r="K18" s="156"/>
    </row>
    <row r="19" spans="1:11" ht="17.25" customHeight="1">
      <c r="A19" s="165"/>
      <c r="B19" s="158"/>
      <c r="C19" s="11"/>
      <c r="D19" s="11"/>
      <c r="E19" s="11"/>
      <c r="F19" s="32"/>
      <c r="G19" s="16"/>
      <c r="H19" s="183"/>
      <c r="I19" s="184"/>
      <c r="J19" s="178"/>
      <c r="K19" s="154"/>
    </row>
    <row r="20" spans="1:11" ht="17.25" customHeight="1">
      <c r="A20" s="166"/>
      <c r="B20" s="160"/>
      <c r="C20" s="14"/>
      <c r="D20" s="36"/>
      <c r="E20" s="36"/>
      <c r="F20" s="33"/>
      <c r="G20" s="16"/>
      <c r="H20" s="185"/>
      <c r="I20" s="186"/>
      <c r="J20" s="179"/>
      <c r="K20" s="155"/>
    </row>
    <row r="21" spans="1:11" ht="17.25" customHeight="1">
      <c r="A21" s="167">
        <v>5</v>
      </c>
      <c r="B21" s="158" t="s">
        <v>12</v>
      </c>
      <c r="C21" s="8"/>
      <c r="D21" s="18"/>
      <c r="E21" s="18"/>
      <c r="F21" s="18"/>
      <c r="G21" s="50"/>
      <c r="H21" s="181"/>
      <c r="I21" s="182"/>
      <c r="J21" s="177">
        <f>SUM(C21:G21)</f>
        <v>0</v>
      </c>
      <c r="K21" s="156"/>
    </row>
    <row r="22" spans="1:11" ht="17.25" customHeight="1">
      <c r="A22" s="165"/>
      <c r="B22" s="158"/>
      <c r="C22" s="9"/>
      <c r="D22" s="10"/>
      <c r="E22" s="10"/>
      <c r="F22" s="10"/>
      <c r="G22" s="51"/>
      <c r="H22" s="183"/>
      <c r="I22" s="184"/>
      <c r="J22" s="178"/>
      <c r="K22" s="154"/>
    </row>
    <row r="23" spans="1:11" ht="17.25" customHeight="1" thickBot="1">
      <c r="A23" s="168"/>
      <c r="B23" s="172"/>
      <c r="C23" s="19"/>
      <c r="D23" s="20"/>
      <c r="E23" s="20"/>
      <c r="F23" s="20"/>
      <c r="G23" s="52"/>
      <c r="H23" s="187"/>
      <c r="I23" s="188"/>
      <c r="J23" s="180"/>
      <c r="K23" s="157"/>
    </row>
    <row r="24" spans="1:11" ht="15.75">
      <c r="A24" s="7"/>
      <c r="B24" s="7"/>
      <c r="C24" s="7"/>
      <c r="D24" s="7"/>
      <c r="E24" s="7"/>
      <c r="F24" s="7"/>
      <c r="G24" s="27" t="str">
        <f>IF(H24&lt;&gt;I24,"! Väravate vahe ei ole õige. Andmete sisestus pooleli või tulemused sisestatud valesti =&gt;&gt;"," ")</f>
        <v> </v>
      </c>
      <c r="H24" s="48"/>
      <c r="I24" s="48"/>
      <c r="K24" s="7"/>
    </row>
  </sheetData>
  <sheetProtection/>
  <mergeCells count="26">
    <mergeCell ref="H21:I23"/>
    <mergeCell ref="H8:I8"/>
    <mergeCell ref="A9:A11"/>
    <mergeCell ref="B9:B11"/>
    <mergeCell ref="J9:J11"/>
    <mergeCell ref="K9:K11"/>
    <mergeCell ref="A12:A14"/>
    <mergeCell ref="B12:B14"/>
    <mergeCell ref="H9:I11"/>
    <mergeCell ref="H12:I14"/>
    <mergeCell ref="A21:A23"/>
    <mergeCell ref="B21:B23"/>
    <mergeCell ref="J21:J23"/>
    <mergeCell ref="K21:K23"/>
    <mergeCell ref="B18:B20"/>
    <mergeCell ref="K12:K14"/>
    <mergeCell ref="J18:J20"/>
    <mergeCell ref="K18:K20"/>
    <mergeCell ref="H15:I17"/>
    <mergeCell ref="H18:I20"/>
    <mergeCell ref="A18:A20"/>
    <mergeCell ref="J12:J14"/>
    <mergeCell ref="A15:A17"/>
    <mergeCell ref="B15:B17"/>
    <mergeCell ref="J15:J17"/>
    <mergeCell ref="K15:K17"/>
  </mergeCells>
  <printOptions horizontalCentered="1" verticalCentered="1"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7.8515625" style="77" customWidth="1"/>
    <col min="2" max="2" width="21.7109375" style="77" customWidth="1"/>
    <col min="3" max="3" width="1.1484375" style="78" customWidth="1"/>
    <col min="4" max="4" width="7.8515625" style="77" customWidth="1"/>
    <col min="5" max="5" width="21.7109375" style="77" customWidth="1"/>
    <col min="6" max="6" width="1.1484375" style="78" customWidth="1"/>
    <col min="7" max="7" width="9.140625" style="77" customWidth="1"/>
    <col min="8" max="8" width="21.7109375" style="77" customWidth="1"/>
    <col min="9" max="16384" width="9.140625" style="77" customWidth="1"/>
  </cols>
  <sheetData>
    <row r="1" ht="18.75">
      <c r="A1" s="76" t="s">
        <v>42</v>
      </c>
    </row>
    <row r="2" ht="18.75">
      <c r="A2" s="76" t="s">
        <v>22</v>
      </c>
    </row>
    <row r="3" ht="18.75">
      <c r="A3" s="148" t="s">
        <v>45</v>
      </c>
    </row>
    <row r="4" ht="12.75"/>
    <row r="5" spans="1:2" ht="15.75">
      <c r="A5" s="89" t="s">
        <v>23</v>
      </c>
      <c r="B5" s="89"/>
    </row>
    <row r="6" spans="1:2" ht="15.75">
      <c r="A6" s="90" t="s">
        <v>24</v>
      </c>
      <c r="B6" s="89"/>
    </row>
    <row r="7" spans="1:2" ht="15.75">
      <c r="A7" s="90" t="s">
        <v>25</v>
      </c>
      <c r="B7" s="89"/>
    </row>
    <row r="8" spans="1:2" ht="15.75">
      <c r="A8" s="90" t="s">
        <v>26</v>
      </c>
      <c r="B8" s="89"/>
    </row>
    <row r="9" spans="1:2" ht="15.75">
      <c r="A9" s="90" t="s">
        <v>27</v>
      </c>
      <c r="B9" s="89"/>
    </row>
    <row r="10" spans="1:2" ht="15.75">
      <c r="A10" s="90" t="s">
        <v>28</v>
      </c>
      <c r="B10" s="89"/>
    </row>
    <row r="11" spans="1:8" ht="13.5" thickBot="1">
      <c r="A11" s="79"/>
      <c r="B11" s="79"/>
      <c r="D11" s="79"/>
      <c r="E11" s="79"/>
      <c r="G11" s="79"/>
      <c r="H11" s="79"/>
    </row>
    <row r="12" spans="1:8" ht="21.75" thickTop="1">
      <c r="A12" s="80" t="s">
        <v>29</v>
      </c>
      <c r="B12" s="81"/>
      <c r="D12" s="80" t="s">
        <v>31</v>
      </c>
      <c r="E12" s="81"/>
      <c r="G12" s="80" t="s">
        <v>32</v>
      </c>
      <c r="H12" s="81"/>
    </row>
    <row r="13" spans="1:8" ht="15">
      <c r="A13" s="91">
        <v>1</v>
      </c>
      <c r="B13" s="82"/>
      <c r="D13" s="91">
        <v>1</v>
      </c>
      <c r="E13" s="82"/>
      <c r="G13" s="91">
        <v>1</v>
      </c>
      <c r="H13" s="82"/>
    </row>
    <row r="14" spans="1:8" ht="15">
      <c r="A14" s="91">
        <v>2</v>
      </c>
      <c r="B14" s="82"/>
      <c r="D14" s="91">
        <v>2</v>
      </c>
      <c r="E14" s="82"/>
      <c r="G14" s="91">
        <v>2</v>
      </c>
      <c r="H14" s="82"/>
    </row>
    <row r="15" spans="1:8" ht="15">
      <c r="A15" s="91">
        <v>3</v>
      </c>
      <c r="B15" s="82"/>
      <c r="D15" s="91">
        <v>3</v>
      </c>
      <c r="E15" s="82"/>
      <c r="G15" s="91">
        <v>3</v>
      </c>
      <c r="H15" s="82"/>
    </row>
    <row r="16" spans="1:8" ht="15">
      <c r="A16" s="91">
        <v>4</v>
      </c>
      <c r="B16" s="82"/>
      <c r="D16" s="91">
        <v>4</v>
      </c>
      <c r="E16" s="82"/>
      <c r="G16" s="91">
        <v>4</v>
      </c>
      <c r="H16" s="82"/>
    </row>
    <row r="17" spans="1:8" ht="15">
      <c r="A17" s="91">
        <v>5</v>
      </c>
      <c r="B17" s="82"/>
      <c r="D17" s="91">
        <v>5</v>
      </c>
      <c r="E17" s="82"/>
      <c r="G17" s="91">
        <v>5</v>
      </c>
      <c r="H17" s="82"/>
    </row>
    <row r="18" spans="1:8" ht="15">
      <c r="A18" s="91">
        <v>6</v>
      </c>
      <c r="B18" s="82"/>
      <c r="D18" s="91">
        <v>6</v>
      </c>
      <c r="E18" s="82"/>
      <c r="G18" s="91">
        <v>6</v>
      </c>
      <c r="H18" s="82"/>
    </row>
    <row r="19" spans="1:8" ht="15">
      <c r="A19" s="91">
        <v>7</v>
      </c>
      <c r="B19" s="82"/>
      <c r="D19" s="91">
        <v>7</v>
      </c>
      <c r="E19" s="82"/>
      <c r="G19" s="91">
        <v>7</v>
      </c>
      <c r="H19" s="82"/>
    </row>
    <row r="20" spans="1:8" ht="15">
      <c r="A20" s="91">
        <v>8</v>
      </c>
      <c r="B20" s="82"/>
      <c r="D20" s="91">
        <v>8</v>
      </c>
      <c r="E20" s="82"/>
      <c r="G20" s="91">
        <v>8</v>
      </c>
      <c r="H20" s="82"/>
    </row>
    <row r="21" spans="1:8" ht="15">
      <c r="A21" s="91">
        <v>9</v>
      </c>
      <c r="B21" s="82"/>
      <c r="D21" s="91">
        <v>9</v>
      </c>
      <c r="E21" s="82"/>
      <c r="G21" s="91">
        <v>9</v>
      </c>
      <c r="H21" s="82"/>
    </row>
    <row r="22" spans="1:8" ht="15">
      <c r="A22" s="91">
        <v>10</v>
      </c>
      <c r="B22" s="82"/>
      <c r="D22" s="91">
        <v>10</v>
      </c>
      <c r="E22" s="82"/>
      <c r="G22" s="91">
        <v>10</v>
      </c>
      <c r="H22" s="82"/>
    </row>
    <row r="23" spans="1:8" ht="15">
      <c r="A23" s="91">
        <v>11</v>
      </c>
      <c r="B23" s="82"/>
      <c r="D23" s="91">
        <v>11</v>
      </c>
      <c r="E23" s="82"/>
      <c r="G23" s="91">
        <v>11</v>
      </c>
      <c r="H23" s="82"/>
    </row>
    <row r="24" spans="1:8" ht="15">
      <c r="A24" s="91">
        <v>12</v>
      </c>
      <c r="B24" s="82"/>
      <c r="D24" s="91">
        <v>12</v>
      </c>
      <c r="E24" s="82"/>
      <c r="G24" s="91">
        <v>12</v>
      </c>
      <c r="H24" s="82"/>
    </row>
    <row r="25" spans="1:8" ht="15">
      <c r="A25" s="91">
        <v>13</v>
      </c>
      <c r="B25" s="82"/>
      <c r="D25" s="91">
        <v>13</v>
      </c>
      <c r="E25" s="82"/>
      <c r="G25" s="91">
        <v>13</v>
      </c>
      <c r="H25" s="82"/>
    </row>
    <row r="26" spans="1:8" ht="15">
      <c r="A26" s="92">
        <v>14</v>
      </c>
      <c r="B26" s="83"/>
      <c r="D26" s="92">
        <v>14</v>
      </c>
      <c r="E26" s="83"/>
      <c r="G26" s="92">
        <v>14</v>
      </c>
      <c r="H26" s="83"/>
    </row>
    <row r="27" spans="1:8" ht="12.75">
      <c r="A27" s="84" t="s">
        <v>30</v>
      </c>
      <c r="B27" s="82"/>
      <c r="D27" s="84" t="s">
        <v>30</v>
      </c>
      <c r="E27" s="82"/>
      <c r="G27" s="84" t="s">
        <v>30</v>
      </c>
      <c r="H27" s="82"/>
    </row>
    <row r="28" spans="1:8" ht="13.5" thickBot="1">
      <c r="A28" s="85" t="s">
        <v>30</v>
      </c>
      <c r="B28" s="86"/>
      <c r="D28" s="85" t="s">
        <v>30</v>
      </c>
      <c r="E28" s="86"/>
      <c r="G28" s="85" t="s">
        <v>30</v>
      </c>
      <c r="H28" s="86"/>
    </row>
    <row r="29" ht="13.5" thickTop="1"/>
    <row r="30" spans="1:2" ht="15.75">
      <c r="A30" s="89" t="s">
        <v>33</v>
      </c>
      <c r="B30" s="89"/>
    </row>
    <row r="31" spans="1:2" ht="15.75">
      <c r="A31" s="90" t="s">
        <v>24</v>
      </c>
      <c r="B31" s="89"/>
    </row>
    <row r="32" spans="1:2" ht="15.75">
      <c r="A32" s="90" t="s">
        <v>25</v>
      </c>
      <c r="B32" s="89"/>
    </row>
    <row r="33" spans="1:2" ht="15.75">
      <c r="A33" s="90" t="s">
        <v>26</v>
      </c>
      <c r="B33" s="89"/>
    </row>
    <row r="34" spans="1:2" ht="15.75">
      <c r="A34" s="90" t="s">
        <v>27</v>
      </c>
      <c r="B34" s="89"/>
    </row>
    <row r="35" spans="1:8" ht="15.75">
      <c r="A35" s="93" t="s">
        <v>28</v>
      </c>
      <c r="B35" s="94"/>
      <c r="D35" s="87"/>
      <c r="E35" s="87"/>
      <c r="G35" s="87"/>
      <c r="H35" s="87"/>
    </row>
    <row r="36" spans="1:8" ht="13.5" thickBot="1">
      <c r="A36" s="79"/>
      <c r="B36" s="79"/>
      <c r="C36" s="88"/>
      <c r="D36" s="79"/>
      <c r="E36" s="79"/>
      <c r="F36" s="88"/>
      <c r="G36" s="79"/>
      <c r="H36" s="79"/>
    </row>
    <row r="37" ht="13.5" thickTop="1"/>
    <row r="38" spans="1:6" s="89" customFormat="1" ht="15.75">
      <c r="A38" s="89" t="s">
        <v>34</v>
      </c>
      <c r="C38" s="95"/>
      <c r="F38" s="95"/>
    </row>
    <row r="39" spans="1:6" s="89" customFormat="1" ht="15.75">
      <c r="A39" s="89" t="s">
        <v>35</v>
      </c>
      <c r="C39" s="95"/>
      <c r="F39" s="95"/>
    </row>
    <row r="40" spans="1:8" ht="13.5" thickBot="1">
      <c r="A40" s="79"/>
      <c r="B40" s="79"/>
      <c r="C40" s="88"/>
      <c r="D40" s="79"/>
      <c r="E40" s="79"/>
      <c r="F40" s="88"/>
      <c r="G40" s="79"/>
      <c r="H40" s="79"/>
    </row>
    <row r="41" ht="13.5" thickTop="1"/>
  </sheetData>
  <sheetProtection/>
  <printOptions/>
  <pageMargins left="0.75" right="0.2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8" sqref="G28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2009-11-05T09:27:45Z</cp:lastPrinted>
  <dcterms:created xsi:type="dcterms:W3CDTF">2003-10-17T15:08:06Z</dcterms:created>
  <dcterms:modified xsi:type="dcterms:W3CDTF">2009-11-05T10:08:48Z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