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45" windowWidth="9615" windowHeight="11640" activeTab="0"/>
  </bookViews>
  <sheets>
    <sheet name="Ajakava_üld" sheetId="1" r:id="rId1"/>
    <sheet name="DET" sheetId="2" r:id="rId2"/>
    <sheet name="Tabel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<sst xmlns="http://schemas.openxmlformats.org/spreadsheetml/2006/main" count="147" uniqueCount="34">
  <si>
    <t>Kell</t>
  </si>
  <si>
    <t>Võistkond</t>
  </si>
  <si>
    <t>Nr.</t>
  </si>
  <si>
    <t>SK Tapa</t>
  </si>
  <si>
    <t>AUTASUSTAMINE</t>
  </si>
  <si>
    <t>SK Dvigatel</t>
  </si>
  <si>
    <t>2008 Eesti karikavõistlused käsipallis</t>
  </si>
  <si>
    <t>Neidude C klass</t>
  </si>
  <si>
    <t>Tallinn</t>
  </si>
  <si>
    <t>18.10.-19.10.2008.a.</t>
  </si>
  <si>
    <t>Laupäev</t>
  </si>
  <si>
    <t>18.oktoober</t>
  </si>
  <si>
    <t>19.oktoober</t>
  </si>
  <si>
    <t>Pühapäev</t>
  </si>
  <si>
    <t>SK Mella 1</t>
  </si>
  <si>
    <t>SK Mella 2</t>
  </si>
  <si>
    <t>SK Reval-Sport</t>
  </si>
  <si>
    <t>15.00</t>
  </si>
  <si>
    <t>Kristiine Pallimängude Maja</t>
  </si>
  <si>
    <t>VÕISTKOND</t>
  </si>
  <si>
    <t>V – VAHE</t>
  </si>
  <si>
    <t>PUNKTE</t>
  </si>
  <si>
    <t>KOHT</t>
  </si>
  <si>
    <t>SK DVIGATEL</t>
  </si>
  <si>
    <t>SK REVAL-SPORT</t>
  </si>
  <si>
    <t>SK TAPA</t>
  </si>
  <si>
    <t>2008 EESTI KARIKAVÕISTLUSED KÄSIPALLIS</t>
  </si>
  <si>
    <t>TALLINN</t>
  </si>
  <si>
    <t>18.10.-19.10.2008</t>
  </si>
  <si>
    <t>SK MELLA 1</t>
  </si>
  <si>
    <t>SK MELLA 2</t>
  </si>
  <si>
    <t>Tulemus</t>
  </si>
  <si>
    <t>-</t>
  </si>
  <si>
    <t>NEIDUDE C KLASS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</si>
</sst>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4"/>
      <name val="Book Antiqua"/>
      <family val="1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0"/>
      <name val="Book Antiqua"/>
      <family val="1"/>
    </font>
    <font>
      <sz val="14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17"/>
      <name val="Arial Narrow"/>
      <family val="2"/>
    </font>
    <font>
      <sz val="10"/>
      <color indexed="14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9"/>
      <color indexed="10"/>
      <name val="Sylfaen"/>
      <family val="1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4" fillId="0" borderId="18" xfId="0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20" fontId="3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wrapText="1" indent="1"/>
    </xf>
    <xf numFmtId="0" fontId="8" fillId="0" borderId="0" xfId="0" applyFont="1" applyAlignment="1">
      <alignment/>
    </xf>
    <xf numFmtId="0" fontId="52" fillId="4" borderId="23" xfId="0" applyFont="1" applyFill="1" applyBorder="1" applyAlignment="1">
      <alignment horizontal="left" indent="1"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0" borderId="0" xfId="0" applyAlignment="1">
      <alignment horizontal="left" indent="1"/>
    </xf>
    <xf numFmtId="0" fontId="0" fillId="4" borderId="24" xfId="0" applyFill="1" applyBorder="1" applyAlignment="1">
      <alignment horizontal="left" indent="1"/>
    </xf>
    <xf numFmtId="0" fontId="0" fillId="4" borderId="25" xfId="0" applyFill="1" applyBorder="1" applyAlignment="1">
      <alignment horizontal="left" indent="1"/>
    </xf>
    <xf numFmtId="16" fontId="8" fillId="0" borderId="26" xfId="0" applyNumberFormat="1" applyFont="1" applyBorder="1" applyAlignment="1">
      <alignment horizontal="center"/>
    </xf>
    <xf numFmtId="20" fontId="8" fillId="0" borderId="27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left" wrapText="1" indent="1"/>
    </xf>
    <xf numFmtId="0" fontId="8" fillId="0" borderId="28" xfId="0" applyFont="1" applyBorder="1" applyAlignment="1">
      <alignment horizontal="left" wrapText="1" indent="1"/>
    </xf>
    <xf numFmtId="16" fontId="8" fillId="0" borderId="29" xfId="0" applyNumberFormat="1" applyFont="1" applyBorder="1" applyAlignment="1">
      <alignment horizontal="center"/>
    </xf>
    <xf numFmtId="20" fontId="8" fillId="0" borderId="30" xfId="0" applyNumberFormat="1" applyFont="1" applyBorder="1" applyAlignment="1">
      <alignment horizontal="center" wrapText="1"/>
    </xf>
    <xf numFmtId="0" fontId="8" fillId="0" borderId="30" xfId="0" applyFont="1" applyBorder="1" applyAlignment="1">
      <alignment horizontal="left" wrapText="1" indent="1"/>
    </xf>
    <xf numFmtId="0" fontId="8" fillId="0" borderId="31" xfId="0" applyFont="1" applyBorder="1" applyAlignment="1">
      <alignment horizontal="left" wrapText="1" indent="1"/>
    </xf>
    <xf numFmtId="16" fontId="8" fillId="0" borderId="32" xfId="0" applyNumberFormat="1" applyFont="1" applyBorder="1" applyAlignment="1">
      <alignment horizontal="center"/>
    </xf>
    <xf numFmtId="20" fontId="8" fillId="0" borderId="33" xfId="0" applyNumberFormat="1" applyFont="1" applyBorder="1" applyAlignment="1">
      <alignment horizontal="center" wrapText="1"/>
    </xf>
    <xf numFmtId="0" fontId="8" fillId="0" borderId="33" xfId="0" applyFont="1" applyBorder="1" applyAlignment="1">
      <alignment horizontal="left" wrapText="1" indent="1"/>
    </xf>
    <xf numFmtId="0" fontId="8" fillId="0" borderId="34" xfId="0" applyFont="1" applyBorder="1" applyAlignment="1">
      <alignment horizontal="left" wrapText="1" indent="1"/>
    </xf>
    <xf numFmtId="0" fontId="3" fillId="0" borderId="35" xfId="0" applyFont="1" applyBorder="1" applyAlignment="1">
      <alignment horizontal="left" wrapText="1" indent="1"/>
    </xf>
    <xf numFmtId="20" fontId="3" fillId="0" borderId="19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wrapText="1" indent="1"/>
    </xf>
    <xf numFmtId="0" fontId="3" fillId="0" borderId="37" xfId="0" applyFont="1" applyBorder="1" applyAlignment="1">
      <alignment horizontal="left" wrapText="1" indent="1"/>
    </xf>
    <xf numFmtId="0" fontId="3" fillId="0" borderId="38" xfId="0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39" xfId="0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0" fontId="0" fillId="0" borderId="0" xfId="0" applyFill="1" applyAlignment="1">
      <alignment horizontal="left" indent="1"/>
    </xf>
    <xf numFmtId="0" fontId="0" fillId="0" borderId="0" xfId="0" applyFill="1" applyBorder="1" applyAlignment="1">
      <alignment horizontal="left" indent="1"/>
    </xf>
    <xf numFmtId="49" fontId="3" fillId="0" borderId="47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4" fillId="0" borderId="50" xfId="0" applyFont="1" applyFill="1" applyBorder="1" applyAlignment="1" applyProtection="1">
      <alignment horizontal="center"/>
      <protection locked="0"/>
    </xf>
    <xf numFmtId="0" fontId="3" fillId="0" borderId="50" xfId="0" applyFon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47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10" fillId="33" borderId="55" xfId="0" applyFont="1" applyFill="1" applyBorder="1" applyAlignment="1" applyProtection="1">
      <alignment horizontal="center"/>
      <protection/>
    </xf>
    <xf numFmtId="0" fontId="11" fillId="33" borderId="55" xfId="0" applyFont="1" applyFill="1" applyBorder="1" applyAlignment="1" applyProtection="1">
      <alignment horizontal="center"/>
      <protection/>
    </xf>
    <xf numFmtId="0" fontId="11" fillId="33" borderId="56" xfId="0" applyFont="1" applyFill="1" applyBorder="1" applyAlignment="1" applyProtection="1">
      <alignment horizontal="center"/>
      <protection/>
    </xf>
    <xf numFmtId="0" fontId="10" fillId="33" borderId="57" xfId="0" applyFont="1" applyFill="1" applyBorder="1" applyAlignment="1" applyProtection="1">
      <alignment horizontal="center"/>
      <protection/>
    </xf>
    <xf numFmtId="0" fontId="11" fillId="33" borderId="58" xfId="0" applyFont="1" applyFill="1" applyBorder="1" applyAlignment="1" applyProtection="1">
      <alignment horizontal="center"/>
      <protection/>
    </xf>
    <xf numFmtId="0" fontId="11" fillId="33" borderId="59" xfId="0" applyFont="1" applyFill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/>
      <protection hidden="1"/>
    </xf>
    <xf numFmtId="0" fontId="4" fillId="0" borderId="50" xfId="0" applyFont="1" applyBorder="1" applyAlignment="1" applyProtection="1">
      <alignment/>
      <protection hidden="1"/>
    </xf>
    <xf numFmtId="0" fontId="3" fillId="0" borderId="51" xfId="0" applyFont="1" applyBorder="1" applyAlignment="1" applyProtection="1">
      <alignment/>
      <protection hidden="1"/>
    </xf>
    <xf numFmtId="0" fontId="3" fillId="0" borderId="60" xfId="0" applyFont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0" fontId="3" fillId="0" borderId="53" xfId="0" applyFont="1" applyBorder="1" applyAlignment="1" applyProtection="1">
      <alignment/>
      <protection hidden="1"/>
    </xf>
    <xf numFmtId="0" fontId="3" fillId="0" borderId="38" xfId="0" applyFont="1" applyBorder="1" applyAlignment="1" applyProtection="1">
      <alignment/>
      <protection hidden="1"/>
    </xf>
    <xf numFmtId="0" fontId="3" fillId="0" borderId="54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61" xfId="0" applyFont="1" applyBorder="1" applyAlignment="1" applyProtection="1">
      <alignment horizontal="center" vertical="center"/>
      <protection/>
    </xf>
    <xf numFmtId="0" fontId="13" fillId="0" borderId="62" xfId="0" applyFont="1" applyFill="1" applyBorder="1" applyAlignment="1" applyProtection="1">
      <alignment horizontal="center" vertical="center"/>
      <protection/>
    </xf>
    <xf numFmtId="0" fontId="13" fillId="0" borderId="63" xfId="0" applyFont="1" applyFill="1" applyBorder="1" applyAlignment="1" applyProtection="1">
      <alignment horizontal="center" vertical="center"/>
      <protection/>
    </xf>
    <xf numFmtId="0" fontId="13" fillId="0" borderId="63" xfId="0" applyFont="1" applyBorder="1" applyAlignment="1" applyProtection="1">
      <alignment horizontal="center" vertical="center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3" fillId="0" borderId="63" xfId="0" applyFont="1" applyBorder="1" applyAlignment="1" applyProtection="1">
      <alignment horizontal="left" vertical="center" indent="1"/>
      <protection/>
    </xf>
    <xf numFmtId="0" fontId="54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62" xfId="0" applyFont="1" applyBorder="1" applyAlignment="1" applyProtection="1">
      <alignment horizontal="center" vertical="center"/>
      <protection/>
    </xf>
    <xf numFmtId="0" fontId="15" fillId="0" borderId="69" xfId="0" applyFont="1" applyBorder="1" applyAlignment="1" applyProtection="1">
      <alignment horizontal="center" vertical="center"/>
      <protection hidden="1"/>
    </xf>
    <xf numFmtId="0" fontId="15" fillId="0" borderId="52" xfId="0" applyFont="1" applyBorder="1" applyAlignment="1" applyProtection="1">
      <alignment horizontal="center" vertical="center"/>
      <protection hidden="1"/>
    </xf>
    <xf numFmtId="0" fontId="15" fillId="0" borderId="70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0" fontId="16" fillId="0" borderId="71" xfId="0" applyFont="1" applyBorder="1" applyAlignment="1" applyProtection="1">
      <alignment horizontal="center" vertical="center"/>
      <protection locked="0"/>
    </xf>
    <xf numFmtId="0" fontId="16" fillId="0" borderId="72" xfId="0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 applyProtection="1">
      <alignment horizontal="center" vertical="center"/>
      <protection locked="0"/>
    </xf>
    <xf numFmtId="0" fontId="16" fillId="0" borderId="74" xfId="0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left" vertical="center" indent="1"/>
      <protection/>
    </xf>
    <xf numFmtId="0" fontId="14" fillId="0" borderId="70" xfId="0" applyFont="1" applyBorder="1" applyAlignment="1" applyProtection="1">
      <alignment horizontal="left" vertical="center" indent="1"/>
      <protection/>
    </xf>
    <xf numFmtId="0" fontId="14" fillId="0" borderId="13" xfId="0" applyFont="1" applyBorder="1" applyAlignment="1" applyProtection="1">
      <alignment horizontal="left" vertical="center" indent="1"/>
      <protection/>
    </xf>
    <xf numFmtId="0" fontId="14" fillId="0" borderId="16" xfId="0" applyFont="1" applyBorder="1" applyAlignment="1" applyProtection="1">
      <alignment horizontal="left" vertical="center" indent="1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25" zoomScaleNormal="125" zoomScalePageLayoutView="0" workbookViewId="0" topLeftCell="A1">
      <selection activeCell="C24" sqref="C24"/>
    </sheetView>
  </sheetViews>
  <sheetFormatPr defaultColWidth="8.8515625" defaultRowHeight="12.75"/>
  <cols>
    <col min="1" max="1" width="7.57421875" style="1" customWidth="1"/>
    <col min="2" max="2" width="5.28125" style="0" customWidth="1"/>
    <col min="3" max="4" width="21.8515625" style="0" bestFit="1" customWidth="1"/>
    <col min="5" max="5" width="3.7109375" style="0" customWidth="1"/>
    <col min="6" max="6" width="6.7109375" style="0" customWidth="1"/>
    <col min="7" max="7" width="3.421875" style="0" customWidth="1"/>
    <col min="8" max="8" width="6.7109375" style="0" customWidth="1"/>
  </cols>
  <sheetData>
    <row r="1" spans="1:4" ht="18.75" customHeight="1">
      <c r="A1" s="132" t="s">
        <v>6</v>
      </c>
      <c r="B1" s="132"/>
      <c r="C1" s="132"/>
      <c r="D1" s="132"/>
    </row>
    <row r="2" spans="6:7" ht="12.75">
      <c r="F2" s="23"/>
      <c r="G2" s="23"/>
    </row>
    <row r="3" spans="1:7" s="3" customFormat="1" ht="15.75">
      <c r="A3" s="5" t="s">
        <v>7</v>
      </c>
      <c r="D3" s="19" t="s">
        <v>9</v>
      </c>
      <c r="F3" s="24"/>
      <c r="G3" s="24"/>
    </row>
    <row r="4" spans="1:7" s="3" customFormat="1" ht="15.75">
      <c r="A4" s="5"/>
      <c r="D4" s="28" t="s">
        <v>18</v>
      </c>
      <c r="F4" s="24"/>
      <c r="G4" s="24"/>
    </row>
    <row r="5" spans="1:7" s="3" customFormat="1" ht="15">
      <c r="A5" s="2"/>
      <c r="D5" s="4" t="s">
        <v>8</v>
      </c>
      <c r="F5" s="24"/>
      <c r="G5" s="24"/>
    </row>
    <row r="6" spans="1:7" s="6" customFormat="1" ht="16.5" thickBot="1">
      <c r="A6" s="11" t="s">
        <v>10</v>
      </c>
      <c r="B6" s="11"/>
      <c r="C6" s="27" t="s">
        <v>11</v>
      </c>
      <c r="D6" s="12"/>
      <c r="E6" s="3"/>
      <c r="F6" s="25"/>
      <c r="G6" s="25"/>
    </row>
    <row r="7" spans="1:8" s="3" customFormat="1" ht="16.5" thickBot="1">
      <c r="A7" s="13" t="s">
        <v>0</v>
      </c>
      <c r="B7" s="20" t="s">
        <v>2</v>
      </c>
      <c r="C7" s="8" t="s">
        <v>1</v>
      </c>
      <c r="D7" s="18" t="s">
        <v>1</v>
      </c>
      <c r="F7" s="133" t="s">
        <v>31</v>
      </c>
      <c r="G7" s="134"/>
      <c r="H7" s="135"/>
    </row>
    <row r="8" spans="1:8" s="3" customFormat="1" ht="21" customHeight="1">
      <c r="A8" s="14">
        <v>0.4166666666666667</v>
      </c>
      <c r="B8" s="29">
        <v>1</v>
      </c>
      <c r="C8" s="31" t="s">
        <v>14</v>
      </c>
      <c r="D8" s="51" t="s">
        <v>15</v>
      </c>
      <c r="F8" s="68"/>
      <c r="G8" s="83" t="s">
        <v>32</v>
      </c>
      <c r="H8" s="69"/>
    </row>
    <row r="9" spans="1:8" s="3" customFormat="1" ht="21" customHeight="1">
      <c r="A9" s="9">
        <v>0.4583333333333333</v>
      </c>
      <c r="B9" s="30">
        <f>B8+1</f>
        <v>2</v>
      </c>
      <c r="C9" s="31" t="s">
        <v>5</v>
      </c>
      <c r="D9" s="51" t="s">
        <v>16</v>
      </c>
      <c r="F9" s="64"/>
      <c r="G9" s="84" t="s">
        <v>32</v>
      </c>
      <c r="H9" s="65"/>
    </row>
    <row r="10" spans="1:8" s="3" customFormat="1" ht="21" customHeight="1">
      <c r="A10" s="9">
        <v>0.5</v>
      </c>
      <c r="B10" s="30">
        <f>B9+1</f>
        <v>3</v>
      </c>
      <c r="C10" s="31" t="s">
        <v>15</v>
      </c>
      <c r="D10" s="51" t="s">
        <v>3</v>
      </c>
      <c r="F10" s="64"/>
      <c r="G10" s="84" t="s">
        <v>32</v>
      </c>
      <c r="H10" s="65"/>
    </row>
    <row r="11" spans="1:8" s="3" customFormat="1" ht="21" customHeight="1">
      <c r="A11" s="9">
        <v>0.5416666666666666</v>
      </c>
      <c r="B11" s="30">
        <f>B10+1</f>
        <v>4</v>
      </c>
      <c r="C11" s="31" t="s">
        <v>14</v>
      </c>
      <c r="D11" s="51" t="s">
        <v>5</v>
      </c>
      <c r="F11" s="64"/>
      <c r="G11" s="84" t="s">
        <v>32</v>
      </c>
      <c r="H11" s="65"/>
    </row>
    <row r="12" spans="1:8" s="3" customFormat="1" ht="21" customHeight="1" thickBot="1">
      <c r="A12" s="26">
        <v>0.5833333333333334</v>
      </c>
      <c r="B12" s="55">
        <f>B11+1</f>
        <v>5</v>
      </c>
      <c r="C12" s="53" t="s">
        <v>16</v>
      </c>
      <c r="D12" s="54" t="s">
        <v>3</v>
      </c>
      <c r="F12" s="66"/>
      <c r="G12" s="85" t="s">
        <v>32</v>
      </c>
      <c r="H12" s="67"/>
    </row>
    <row r="13" spans="1:4" s="3" customFormat="1" ht="15">
      <c r="A13" s="15"/>
      <c r="B13" s="15"/>
      <c r="C13" s="16"/>
      <c r="D13" s="16"/>
    </row>
    <row r="14" spans="1:4" s="6" customFormat="1" ht="16.5" thickBot="1">
      <c r="A14" s="11" t="s">
        <v>13</v>
      </c>
      <c r="B14" s="11"/>
      <c r="C14" s="27" t="s">
        <v>12</v>
      </c>
      <c r="D14" s="12"/>
    </row>
    <row r="15" spans="1:8" s="3" customFormat="1" ht="16.5" thickBot="1">
      <c r="A15" s="7" t="s">
        <v>0</v>
      </c>
      <c r="B15" s="8" t="s">
        <v>2</v>
      </c>
      <c r="C15" s="8" t="s">
        <v>1</v>
      </c>
      <c r="D15" s="18" t="s">
        <v>1</v>
      </c>
      <c r="F15" s="133" t="s">
        <v>31</v>
      </c>
      <c r="G15" s="134"/>
      <c r="H15" s="135"/>
    </row>
    <row r="16" spans="1:8" s="3" customFormat="1" ht="21" customHeight="1">
      <c r="A16" s="9">
        <v>0.4166666666666667</v>
      </c>
      <c r="B16" s="10">
        <v>6</v>
      </c>
      <c r="C16" s="31" t="s">
        <v>5</v>
      </c>
      <c r="D16" s="51" t="s">
        <v>15</v>
      </c>
      <c r="F16" s="70"/>
      <c r="G16" s="86" t="s">
        <v>32</v>
      </c>
      <c r="H16" s="71"/>
    </row>
    <row r="17" spans="1:8" s="3" customFormat="1" ht="21" customHeight="1">
      <c r="A17" s="9">
        <v>0.4583333333333333</v>
      </c>
      <c r="B17" s="10">
        <v>7</v>
      </c>
      <c r="C17" s="31" t="s">
        <v>3</v>
      </c>
      <c r="D17" s="51" t="s">
        <v>14</v>
      </c>
      <c r="F17" s="64"/>
      <c r="G17" s="84" t="s">
        <v>32</v>
      </c>
      <c r="H17" s="65"/>
    </row>
    <row r="18" spans="1:8" s="3" customFormat="1" ht="21" customHeight="1">
      <c r="A18" s="9">
        <v>0.5</v>
      </c>
      <c r="B18" s="10">
        <v>8</v>
      </c>
      <c r="C18" s="31" t="s">
        <v>15</v>
      </c>
      <c r="D18" s="51" t="s">
        <v>16</v>
      </c>
      <c r="F18" s="64"/>
      <c r="G18" s="84" t="s">
        <v>32</v>
      </c>
      <c r="H18" s="65"/>
    </row>
    <row r="19" spans="1:8" s="3" customFormat="1" ht="21" customHeight="1">
      <c r="A19" s="9">
        <v>0.5416666666666666</v>
      </c>
      <c r="B19" s="10">
        <f>B18+1</f>
        <v>9</v>
      </c>
      <c r="C19" s="31" t="s">
        <v>3</v>
      </c>
      <c r="D19" s="51" t="s">
        <v>5</v>
      </c>
      <c r="F19" s="64"/>
      <c r="G19" s="84" t="s">
        <v>32</v>
      </c>
      <c r="H19" s="65"/>
    </row>
    <row r="20" spans="1:8" s="3" customFormat="1" ht="21" customHeight="1" thickBot="1">
      <c r="A20" s="52">
        <v>0.5833333333333334</v>
      </c>
      <c r="B20" s="17">
        <f>B19+1</f>
        <v>10</v>
      </c>
      <c r="C20" s="53" t="s">
        <v>16</v>
      </c>
      <c r="D20" s="54" t="s">
        <v>14</v>
      </c>
      <c r="F20" s="66"/>
      <c r="G20" s="85" t="s">
        <v>32</v>
      </c>
      <c r="H20" s="67"/>
    </row>
    <row r="22" spans="1:3" ht="15.75">
      <c r="A22" s="56">
        <v>0.625</v>
      </c>
      <c r="C22" s="22" t="s">
        <v>4</v>
      </c>
    </row>
    <row r="23" spans="1:3" ht="15.75">
      <c r="A23" s="21"/>
      <c r="C23" s="22"/>
    </row>
    <row r="24" spans="1:3" ht="15.75">
      <c r="A24" s="21"/>
      <c r="C24" s="22"/>
    </row>
  </sheetData>
  <sheetProtection/>
  <mergeCells count="3">
    <mergeCell ref="A1:D1"/>
    <mergeCell ref="F7:H7"/>
    <mergeCell ref="F15:H15"/>
  </mergeCells>
  <printOptions/>
  <pageMargins left="0.75" right="0.36" top="0.61" bottom="0.39" header="0.5" footer="0.2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="125" zoomScaleNormal="125" zoomScalePageLayoutView="0" workbookViewId="0" topLeftCell="A1">
      <selection activeCell="F17" sqref="F17"/>
    </sheetView>
  </sheetViews>
  <sheetFormatPr defaultColWidth="8.8515625" defaultRowHeight="12.75"/>
  <cols>
    <col min="1" max="1" width="7.57421875" style="1" customWidth="1"/>
    <col min="2" max="2" width="5.28125" style="0" customWidth="1"/>
    <col min="3" max="4" width="21.8515625" style="0" bestFit="1" customWidth="1"/>
    <col min="5" max="5" width="3.421875" style="73" customWidth="1"/>
  </cols>
  <sheetData>
    <row r="1" spans="1:5" ht="18.75" customHeight="1">
      <c r="A1" s="132" t="s">
        <v>6</v>
      </c>
      <c r="B1" s="132"/>
      <c r="C1" s="132"/>
      <c r="D1" s="132"/>
      <c r="E1" s="72"/>
    </row>
    <row r="3" spans="1:5" s="3" customFormat="1" ht="15.75">
      <c r="A3" s="5" t="s">
        <v>7</v>
      </c>
      <c r="D3" s="19" t="s">
        <v>9</v>
      </c>
      <c r="E3" s="74"/>
    </row>
    <row r="4" spans="1:5" s="3" customFormat="1" ht="15.75">
      <c r="A4" s="5"/>
      <c r="D4" s="28" t="s">
        <v>18</v>
      </c>
      <c r="E4" s="75"/>
    </row>
    <row r="5" spans="1:5" s="3" customFormat="1" ht="15">
      <c r="A5" s="2"/>
      <c r="D5" s="4" t="s">
        <v>8</v>
      </c>
      <c r="E5" s="76"/>
    </row>
    <row r="6" spans="1:5" s="6" customFormat="1" ht="16.5" thickBot="1">
      <c r="A6" s="11" t="s">
        <v>10</v>
      </c>
      <c r="B6" s="11"/>
      <c r="C6" s="27" t="s">
        <v>11</v>
      </c>
      <c r="D6" s="12"/>
      <c r="E6" s="62"/>
    </row>
    <row r="7" spans="1:5" s="3" customFormat="1" ht="16.5" thickBot="1">
      <c r="A7" s="13" t="s">
        <v>0</v>
      </c>
      <c r="B7" s="20" t="s">
        <v>2</v>
      </c>
      <c r="C7" s="8" t="s">
        <v>1</v>
      </c>
      <c r="D7" s="18" t="s">
        <v>1</v>
      </c>
      <c r="E7" s="62"/>
    </row>
    <row r="8" spans="1:5" s="3" customFormat="1" ht="15">
      <c r="A8" s="14">
        <v>0.4166666666666667</v>
      </c>
      <c r="B8" s="29">
        <v>1</v>
      </c>
      <c r="C8" s="31" t="s">
        <v>14</v>
      </c>
      <c r="D8" s="51" t="s">
        <v>15</v>
      </c>
      <c r="E8" s="77"/>
    </row>
    <row r="9" spans="1:5" s="3" customFormat="1" ht="15">
      <c r="A9" s="9">
        <v>0.4583333333333333</v>
      </c>
      <c r="B9" s="30">
        <f>B8+1</f>
        <v>2</v>
      </c>
      <c r="C9" s="31" t="s">
        <v>5</v>
      </c>
      <c r="D9" s="51" t="s">
        <v>16</v>
      </c>
      <c r="E9" s="77"/>
    </row>
    <row r="10" spans="1:5" s="3" customFormat="1" ht="15">
      <c r="A10" s="9">
        <v>0.5</v>
      </c>
      <c r="B10" s="30">
        <f>B9+1</f>
        <v>3</v>
      </c>
      <c r="C10" s="31" t="s">
        <v>15</v>
      </c>
      <c r="D10" s="51" t="s">
        <v>3</v>
      </c>
      <c r="E10" s="77"/>
    </row>
    <row r="11" spans="1:5" s="3" customFormat="1" ht="15">
      <c r="A11" s="9">
        <v>0.5416666666666666</v>
      </c>
      <c r="B11" s="30">
        <f>B10+1</f>
        <v>4</v>
      </c>
      <c r="C11" s="31" t="s">
        <v>14</v>
      </c>
      <c r="D11" s="51" t="s">
        <v>5</v>
      </c>
      <c r="E11" s="77"/>
    </row>
    <row r="12" spans="1:5" s="3" customFormat="1" ht="15.75" thickBot="1">
      <c r="A12" s="26">
        <v>0.5833333333333334</v>
      </c>
      <c r="B12" s="55">
        <f>B11+1</f>
        <v>5</v>
      </c>
      <c r="C12" s="53" t="s">
        <v>16</v>
      </c>
      <c r="D12" s="54" t="s">
        <v>3</v>
      </c>
      <c r="E12" s="77"/>
    </row>
    <row r="13" spans="1:5" s="3" customFormat="1" ht="15">
      <c r="A13" s="15"/>
      <c r="B13" s="15"/>
      <c r="C13" s="16"/>
      <c r="D13" s="16"/>
      <c r="E13" s="78"/>
    </row>
    <row r="14" spans="1:5" s="6" customFormat="1" ht="16.5" thickBot="1">
      <c r="A14" s="11" t="s">
        <v>13</v>
      </c>
      <c r="B14" s="11"/>
      <c r="C14" s="27" t="s">
        <v>12</v>
      </c>
      <c r="D14" s="12"/>
      <c r="E14" s="62"/>
    </row>
    <row r="15" spans="1:5" s="3" customFormat="1" ht="16.5" thickBot="1">
      <c r="A15" s="7" t="s">
        <v>0</v>
      </c>
      <c r="B15" s="8" t="s">
        <v>2</v>
      </c>
      <c r="C15" s="8" t="s">
        <v>1</v>
      </c>
      <c r="D15" s="18" t="s">
        <v>1</v>
      </c>
      <c r="E15" s="62"/>
    </row>
    <row r="16" spans="1:5" s="3" customFormat="1" ht="15">
      <c r="A16" s="9">
        <v>0.4166666666666667</v>
      </c>
      <c r="B16" s="10">
        <v>6</v>
      </c>
      <c r="C16" s="31" t="s">
        <v>5</v>
      </c>
      <c r="D16" s="51" t="s">
        <v>15</v>
      </c>
      <c r="E16" s="77"/>
    </row>
    <row r="17" spans="1:5" s="3" customFormat="1" ht="15">
      <c r="A17" s="9">
        <v>0.4583333333333333</v>
      </c>
      <c r="B17" s="10">
        <v>7</v>
      </c>
      <c r="C17" s="31" t="s">
        <v>3</v>
      </c>
      <c r="D17" s="51" t="s">
        <v>14</v>
      </c>
      <c r="E17" s="77"/>
    </row>
    <row r="18" spans="1:5" s="3" customFormat="1" ht="15">
      <c r="A18" s="9">
        <v>0.5</v>
      </c>
      <c r="B18" s="10">
        <v>8</v>
      </c>
      <c r="C18" s="31" t="s">
        <v>15</v>
      </c>
      <c r="D18" s="51" t="s">
        <v>16</v>
      </c>
      <c r="E18" s="77"/>
    </row>
    <row r="19" spans="1:5" s="3" customFormat="1" ht="15">
      <c r="A19" s="9">
        <v>0.5416666666666666</v>
      </c>
      <c r="B19" s="10">
        <f>B18+1</f>
        <v>9</v>
      </c>
      <c r="C19" s="31" t="s">
        <v>3</v>
      </c>
      <c r="D19" s="51" t="s">
        <v>5</v>
      </c>
      <c r="E19" s="77"/>
    </row>
    <row r="20" spans="1:5" s="3" customFormat="1" ht="15.75" thickBot="1">
      <c r="A20" s="52">
        <v>0.5833333333333334</v>
      </c>
      <c r="B20" s="17">
        <f>B19+1</f>
        <v>10</v>
      </c>
      <c r="C20" s="53" t="s">
        <v>16</v>
      </c>
      <c r="D20" s="54" t="s">
        <v>14</v>
      </c>
      <c r="E20" s="77"/>
    </row>
    <row r="22" spans="1:3" ht="15.75">
      <c r="A22" s="21" t="s">
        <v>17</v>
      </c>
      <c r="C22" s="22" t="s">
        <v>4</v>
      </c>
    </row>
    <row r="23" spans="1:3" ht="15.75">
      <c r="A23" s="21"/>
      <c r="C23" s="22"/>
    </row>
    <row r="24" spans="1:3" ht="15.75">
      <c r="A24" s="21"/>
      <c r="C24" s="22"/>
    </row>
    <row r="25" spans="1:3" ht="15.75">
      <c r="A25" s="21"/>
      <c r="C25" s="22"/>
    </row>
    <row r="27" spans="1:5" ht="12.75">
      <c r="A27" s="33" t="s">
        <v>16</v>
      </c>
      <c r="B27" s="34"/>
      <c r="C27" s="34"/>
      <c r="D27" s="35"/>
      <c r="E27" s="79"/>
    </row>
    <row r="28" spans="1:5" s="32" customFormat="1" ht="11.25">
      <c r="A28" s="39">
        <v>39739</v>
      </c>
      <c r="B28" s="40">
        <f>A9</f>
        <v>0.4583333333333333</v>
      </c>
      <c r="C28" s="41" t="s">
        <v>5</v>
      </c>
      <c r="D28" s="42" t="s">
        <v>16</v>
      </c>
      <c r="E28" s="80"/>
    </row>
    <row r="29" spans="1:5" s="32" customFormat="1" ht="11.25">
      <c r="A29" s="43">
        <f>A28</f>
        <v>39739</v>
      </c>
      <c r="B29" s="44">
        <f>A12</f>
        <v>0.5833333333333334</v>
      </c>
      <c r="C29" s="45" t="s">
        <v>16</v>
      </c>
      <c r="D29" s="46" t="s">
        <v>3</v>
      </c>
      <c r="E29" s="80"/>
    </row>
    <row r="30" spans="1:5" s="32" customFormat="1" ht="11.25">
      <c r="A30" s="43">
        <v>39740</v>
      </c>
      <c r="B30" s="44">
        <f>A18</f>
        <v>0.5</v>
      </c>
      <c r="C30" s="45" t="s">
        <v>15</v>
      </c>
      <c r="D30" s="46" t="s">
        <v>16</v>
      </c>
      <c r="E30" s="80"/>
    </row>
    <row r="31" spans="1:5" s="32" customFormat="1" ht="11.25">
      <c r="A31" s="47">
        <v>39740</v>
      </c>
      <c r="B31" s="48">
        <f>A20</f>
        <v>0.5833333333333334</v>
      </c>
      <c r="C31" s="49" t="s">
        <v>16</v>
      </c>
      <c r="D31" s="50" t="s">
        <v>14</v>
      </c>
      <c r="E31" s="80"/>
    </row>
    <row r="32" spans="1:5" ht="12.75">
      <c r="A32"/>
      <c r="C32" s="36"/>
      <c r="D32" s="36"/>
      <c r="E32" s="81"/>
    </row>
    <row r="33" spans="1:5" ht="12.75">
      <c r="A33" s="33" t="s">
        <v>14</v>
      </c>
      <c r="B33" s="34"/>
      <c r="C33" s="37"/>
      <c r="D33" s="38"/>
      <c r="E33" s="82"/>
    </row>
    <row r="34" spans="1:5" s="32" customFormat="1" ht="11.25">
      <c r="A34" s="39">
        <v>39739</v>
      </c>
      <c r="B34" s="40">
        <f>A8</f>
        <v>0.4166666666666667</v>
      </c>
      <c r="C34" s="41" t="s">
        <v>14</v>
      </c>
      <c r="D34" s="42" t="s">
        <v>15</v>
      </c>
      <c r="E34" s="80"/>
    </row>
    <row r="35" spans="1:5" s="32" customFormat="1" ht="11.25">
      <c r="A35" s="43">
        <f>A34</f>
        <v>39739</v>
      </c>
      <c r="B35" s="44">
        <f>A11</f>
        <v>0.5416666666666666</v>
      </c>
      <c r="C35" s="45" t="s">
        <v>14</v>
      </c>
      <c r="D35" s="46" t="s">
        <v>5</v>
      </c>
      <c r="E35" s="80"/>
    </row>
    <row r="36" spans="1:5" s="32" customFormat="1" ht="11.25">
      <c r="A36" s="43">
        <v>39740</v>
      </c>
      <c r="B36" s="44">
        <f>A17</f>
        <v>0.4583333333333333</v>
      </c>
      <c r="C36" s="45" t="s">
        <v>3</v>
      </c>
      <c r="D36" s="46" t="s">
        <v>14</v>
      </c>
      <c r="E36" s="80"/>
    </row>
    <row r="37" spans="1:5" s="32" customFormat="1" ht="11.25">
      <c r="A37" s="47">
        <v>39740</v>
      </c>
      <c r="B37" s="48">
        <f>A20</f>
        <v>0.5833333333333334</v>
      </c>
      <c r="C37" s="49" t="s">
        <v>16</v>
      </c>
      <c r="D37" s="50" t="s">
        <v>14</v>
      </c>
      <c r="E37" s="80"/>
    </row>
    <row r="38" spans="1:5" ht="12.75">
      <c r="A38"/>
      <c r="C38" s="36"/>
      <c r="D38" s="36"/>
      <c r="E38" s="81"/>
    </row>
    <row r="39" spans="1:5" ht="12.75">
      <c r="A39" s="33" t="s">
        <v>15</v>
      </c>
      <c r="B39" s="34"/>
      <c r="C39" s="37"/>
      <c r="D39" s="38"/>
      <c r="E39" s="82"/>
    </row>
    <row r="40" spans="1:5" s="32" customFormat="1" ht="11.25">
      <c r="A40" s="39">
        <f>A41</f>
        <v>39739</v>
      </c>
      <c r="B40" s="40">
        <f>A8</f>
        <v>0.4166666666666667</v>
      </c>
      <c r="C40" s="41" t="s">
        <v>14</v>
      </c>
      <c r="D40" s="42" t="s">
        <v>15</v>
      </c>
      <c r="E40" s="80"/>
    </row>
    <row r="41" spans="1:5" s="32" customFormat="1" ht="11.25">
      <c r="A41" s="43">
        <v>39739</v>
      </c>
      <c r="B41" s="44">
        <f>A10</f>
        <v>0.5</v>
      </c>
      <c r="C41" s="45" t="s">
        <v>15</v>
      </c>
      <c r="D41" s="46" t="s">
        <v>3</v>
      </c>
      <c r="E41" s="80"/>
    </row>
    <row r="42" spans="1:5" s="32" customFormat="1" ht="11.25">
      <c r="A42" s="43">
        <v>39740</v>
      </c>
      <c r="B42" s="44">
        <f>A16</f>
        <v>0.4166666666666667</v>
      </c>
      <c r="C42" s="45" t="s">
        <v>5</v>
      </c>
      <c r="D42" s="46" t="s">
        <v>15</v>
      </c>
      <c r="E42" s="80"/>
    </row>
    <row r="43" spans="1:5" s="32" customFormat="1" ht="11.25">
      <c r="A43" s="47">
        <v>39740</v>
      </c>
      <c r="B43" s="48">
        <f>A18</f>
        <v>0.5</v>
      </c>
      <c r="C43" s="49" t="s">
        <v>15</v>
      </c>
      <c r="D43" s="50" t="s">
        <v>16</v>
      </c>
      <c r="E43" s="80"/>
    </row>
    <row r="44" spans="1:5" ht="12.75">
      <c r="A44"/>
      <c r="C44" s="36"/>
      <c r="D44" s="36"/>
      <c r="E44" s="81"/>
    </row>
    <row r="45" spans="1:5" ht="12.75">
      <c r="A45" s="33" t="s">
        <v>3</v>
      </c>
      <c r="B45" s="34"/>
      <c r="C45" s="37"/>
      <c r="D45" s="38"/>
      <c r="E45" s="82"/>
    </row>
    <row r="46" spans="1:5" s="32" customFormat="1" ht="11.25">
      <c r="A46" s="39">
        <v>39739</v>
      </c>
      <c r="B46" s="40">
        <f>A10</f>
        <v>0.5</v>
      </c>
      <c r="C46" s="41" t="s">
        <v>15</v>
      </c>
      <c r="D46" s="42" t="s">
        <v>3</v>
      </c>
      <c r="E46" s="80"/>
    </row>
    <row r="47" spans="1:5" s="32" customFormat="1" ht="11.25">
      <c r="A47" s="43">
        <f>A46</f>
        <v>39739</v>
      </c>
      <c r="B47" s="44">
        <f>A12</f>
        <v>0.5833333333333334</v>
      </c>
      <c r="C47" s="45" t="s">
        <v>16</v>
      </c>
      <c r="D47" s="46" t="s">
        <v>3</v>
      </c>
      <c r="E47" s="80"/>
    </row>
    <row r="48" spans="1:5" s="32" customFormat="1" ht="11.25">
      <c r="A48" s="43">
        <v>39740</v>
      </c>
      <c r="B48" s="44">
        <f>A17</f>
        <v>0.4583333333333333</v>
      </c>
      <c r="C48" s="45" t="s">
        <v>3</v>
      </c>
      <c r="D48" s="46" t="s">
        <v>14</v>
      </c>
      <c r="E48" s="80"/>
    </row>
    <row r="49" spans="1:5" s="32" customFormat="1" ht="11.25">
      <c r="A49" s="47">
        <v>39740</v>
      </c>
      <c r="B49" s="48">
        <f>A19</f>
        <v>0.5416666666666666</v>
      </c>
      <c r="C49" s="49" t="s">
        <v>3</v>
      </c>
      <c r="D49" s="50" t="s">
        <v>5</v>
      </c>
      <c r="E49" s="80"/>
    </row>
    <row r="50" spans="1:5" ht="12.75">
      <c r="A50"/>
      <c r="C50" s="36"/>
      <c r="D50" s="36"/>
      <c r="E50" s="81"/>
    </row>
    <row r="51" spans="1:5" ht="12.75">
      <c r="A51" s="33" t="s">
        <v>5</v>
      </c>
      <c r="B51" s="34"/>
      <c r="C51" s="37"/>
      <c r="D51" s="38"/>
      <c r="E51" s="82"/>
    </row>
    <row r="52" spans="1:5" s="32" customFormat="1" ht="11.25">
      <c r="A52" s="39">
        <f>A53</f>
        <v>39739</v>
      </c>
      <c r="B52" s="40">
        <f>A9</f>
        <v>0.4583333333333333</v>
      </c>
      <c r="C52" s="41" t="s">
        <v>5</v>
      </c>
      <c r="D52" s="42" t="s">
        <v>16</v>
      </c>
      <c r="E52" s="80"/>
    </row>
    <row r="53" spans="1:5" s="32" customFormat="1" ht="11.25">
      <c r="A53" s="43">
        <v>39739</v>
      </c>
      <c r="B53" s="44">
        <f>A11</f>
        <v>0.5416666666666666</v>
      </c>
      <c r="C53" s="45" t="s">
        <v>14</v>
      </c>
      <c r="D53" s="46" t="s">
        <v>5</v>
      </c>
      <c r="E53" s="80"/>
    </row>
    <row r="54" spans="1:5" s="32" customFormat="1" ht="11.25">
      <c r="A54" s="43">
        <v>39740</v>
      </c>
      <c r="B54" s="44">
        <f>A16</f>
        <v>0.4166666666666667</v>
      </c>
      <c r="C54" s="45" t="s">
        <v>5</v>
      </c>
      <c r="D54" s="46" t="s">
        <v>15</v>
      </c>
      <c r="E54" s="80"/>
    </row>
    <row r="55" spans="1:5" s="32" customFormat="1" ht="11.25">
      <c r="A55" s="47">
        <v>39740</v>
      </c>
      <c r="B55" s="48">
        <f>A19</f>
        <v>0.5416666666666666</v>
      </c>
      <c r="C55" s="49" t="s">
        <v>3</v>
      </c>
      <c r="D55" s="50" t="s">
        <v>5</v>
      </c>
      <c r="E55" s="80"/>
    </row>
  </sheetData>
  <sheetProtection/>
  <mergeCells count="1">
    <mergeCell ref="A1:D1"/>
  </mergeCells>
  <printOptions/>
  <pageMargins left="0.75" right="0.36" top="0.61" bottom="0.39" header="0.5" footer="0.2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7" width="8.7109375" style="0" customWidth="1"/>
    <col min="8" max="8" width="6.140625" style="0" customWidth="1"/>
    <col min="9" max="9" width="8.7109375" style="0" customWidth="1"/>
    <col min="10" max="10" width="10.421875" style="0" bestFit="1" customWidth="1"/>
    <col min="11" max="11" width="10.421875" style="0" customWidth="1"/>
  </cols>
  <sheetData>
    <row r="1" spans="1:11" ht="23.25">
      <c r="A1" s="57"/>
      <c r="B1" s="127" t="s">
        <v>26</v>
      </c>
      <c r="C1" s="59"/>
      <c r="D1" s="59"/>
      <c r="E1" s="59"/>
      <c r="F1" s="59"/>
      <c r="G1" s="59"/>
      <c r="K1" s="1"/>
    </row>
    <row r="2" spans="1:10" ht="25.5" customHeight="1">
      <c r="A2" s="60"/>
      <c r="B2" s="128" t="s">
        <v>33</v>
      </c>
      <c r="C2" s="104"/>
      <c r="D2" s="58"/>
      <c r="G2" s="129"/>
      <c r="H2" s="129"/>
      <c r="I2" s="130" t="s">
        <v>28</v>
      </c>
      <c r="J2" s="131" t="s">
        <v>27</v>
      </c>
    </row>
    <row r="3" spans="1:11" ht="15" thickBot="1">
      <c r="A3" s="1"/>
      <c r="E3" s="61"/>
      <c r="J3" s="1"/>
      <c r="K3" s="1"/>
    </row>
    <row r="4" spans="1:11" ht="25.5" customHeight="1" thickBot="1">
      <c r="A4" s="120"/>
      <c r="B4" s="125" t="s">
        <v>19</v>
      </c>
      <c r="C4" s="121">
        <v>1</v>
      </c>
      <c r="D4" s="122">
        <v>2</v>
      </c>
      <c r="E4" s="122">
        <v>3</v>
      </c>
      <c r="F4" s="122">
        <v>4</v>
      </c>
      <c r="G4" s="122">
        <v>5</v>
      </c>
      <c r="H4" s="136" t="s">
        <v>20</v>
      </c>
      <c r="I4" s="137"/>
      <c r="J4" s="123" t="s">
        <v>21</v>
      </c>
      <c r="K4" s="124" t="s">
        <v>22</v>
      </c>
    </row>
    <row r="5" spans="1:11" ht="16.5" thickTop="1">
      <c r="A5" s="152">
        <v>1</v>
      </c>
      <c r="B5" s="148" t="s">
        <v>24</v>
      </c>
      <c r="C5" s="105"/>
      <c r="D5" s="87"/>
      <c r="E5" s="87"/>
      <c r="F5" s="87"/>
      <c r="G5" s="87"/>
      <c r="H5" s="111"/>
      <c r="I5" s="112"/>
      <c r="J5" s="138">
        <f>SUM(C5:G5)</f>
        <v>0</v>
      </c>
      <c r="K5" s="143"/>
    </row>
    <row r="6" spans="1:11" ht="15.75" customHeight="1">
      <c r="A6" s="153"/>
      <c r="B6" s="148"/>
      <c r="C6" s="106"/>
      <c r="D6" s="88"/>
      <c r="E6" s="89"/>
      <c r="F6" s="90"/>
      <c r="G6" s="91"/>
      <c r="H6" s="113">
        <f>SUBTOTAL(9,C6:G6)</f>
        <v>0</v>
      </c>
      <c r="I6" s="114">
        <f>SUM(H6-I7)</f>
        <v>0</v>
      </c>
      <c r="J6" s="139"/>
      <c r="K6" s="144"/>
    </row>
    <row r="7" spans="1:11" ht="16.5" customHeight="1" thickBot="1">
      <c r="A7" s="154"/>
      <c r="B7" s="148"/>
      <c r="C7" s="107"/>
      <c r="D7" s="92"/>
      <c r="E7" s="93"/>
      <c r="F7" s="94"/>
      <c r="G7" s="92"/>
      <c r="H7" s="115"/>
      <c r="I7" s="116">
        <f>SUBTOTAL(9,C7:G7)</f>
        <v>0</v>
      </c>
      <c r="J7" s="139"/>
      <c r="K7" s="145"/>
    </row>
    <row r="8" spans="1:11" ht="15.75">
      <c r="A8" s="155">
        <v>2</v>
      </c>
      <c r="B8" s="149" t="s">
        <v>29</v>
      </c>
      <c r="C8" s="95"/>
      <c r="D8" s="108"/>
      <c r="E8" s="95"/>
      <c r="F8" s="96"/>
      <c r="G8" s="95"/>
      <c r="H8" s="111"/>
      <c r="I8" s="112"/>
      <c r="J8" s="140">
        <f>SUM(C8:G8)</f>
        <v>0</v>
      </c>
      <c r="K8" s="146"/>
    </row>
    <row r="9" spans="1:11" ht="15.75" customHeight="1">
      <c r="A9" s="153"/>
      <c r="B9" s="148"/>
      <c r="C9" s="97"/>
      <c r="D9" s="109"/>
      <c r="E9" s="97"/>
      <c r="F9" s="90"/>
      <c r="G9" s="97"/>
      <c r="H9" s="113">
        <f>SUBTOTAL(9,C9:G9)</f>
        <v>0</v>
      </c>
      <c r="I9" s="114">
        <f>SUM(H9-I10)</f>
        <v>0</v>
      </c>
      <c r="J9" s="139"/>
      <c r="K9" s="144"/>
    </row>
    <row r="10" spans="1:11" ht="16.5" customHeight="1" thickBot="1">
      <c r="A10" s="154"/>
      <c r="B10" s="150"/>
      <c r="C10" s="98"/>
      <c r="D10" s="110"/>
      <c r="E10" s="97"/>
      <c r="F10" s="94"/>
      <c r="G10" s="98"/>
      <c r="H10" s="115"/>
      <c r="I10" s="116">
        <f>SUBTOTAL(9,C10:G10)</f>
        <v>0</v>
      </c>
      <c r="J10" s="141"/>
      <c r="K10" s="145"/>
    </row>
    <row r="11" spans="1:11" ht="15.75">
      <c r="A11" s="155">
        <v>3</v>
      </c>
      <c r="B11" s="148" t="s">
        <v>30</v>
      </c>
      <c r="C11" s="87"/>
      <c r="D11" s="99"/>
      <c r="E11" s="108"/>
      <c r="F11" s="96"/>
      <c r="G11" s="95"/>
      <c r="H11" s="111"/>
      <c r="I11" s="112"/>
      <c r="J11" s="140">
        <f>SUM(C11:G11)</f>
        <v>0</v>
      </c>
      <c r="K11" s="146"/>
    </row>
    <row r="12" spans="1:11" ht="15.75" customHeight="1">
      <c r="A12" s="153"/>
      <c r="B12" s="148"/>
      <c r="C12" s="88"/>
      <c r="D12" s="89"/>
      <c r="E12" s="109"/>
      <c r="F12" s="90"/>
      <c r="G12" s="97"/>
      <c r="H12" s="113">
        <f>SUBTOTAL(9,C12:G12)</f>
        <v>0</v>
      </c>
      <c r="I12" s="114">
        <f>SUM(H12-I13)</f>
        <v>0</v>
      </c>
      <c r="J12" s="139"/>
      <c r="K12" s="144"/>
    </row>
    <row r="13" spans="1:11" ht="16.5" customHeight="1" thickBot="1">
      <c r="A13" s="154"/>
      <c r="B13" s="148"/>
      <c r="C13" s="100"/>
      <c r="D13" s="93"/>
      <c r="E13" s="110"/>
      <c r="F13" s="94"/>
      <c r="G13" s="98"/>
      <c r="H13" s="115"/>
      <c r="I13" s="116">
        <f>SUBTOTAL(9,C13:G13)</f>
        <v>0</v>
      </c>
      <c r="J13" s="141"/>
      <c r="K13" s="145"/>
    </row>
    <row r="14" spans="1:11" ht="15.75">
      <c r="A14" s="155">
        <v>4</v>
      </c>
      <c r="B14" s="149" t="s">
        <v>25</v>
      </c>
      <c r="C14" s="87"/>
      <c r="D14" s="99"/>
      <c r="E14" s="99"/>
      <c r="F14" s="108"/>
      <c r="G14" s="95"/>
      <c r="H14" s="111"/>
      <c r="I14" s="112"/>
      <c r="J14" s="140">
        <f>SUM(C14:G14)</f>
        <v>0</v>
      </c>
      <c r="K14" s="146"/>
    </row>
    <row r="15" spans="1:11" ht="15.75" customHeight="1">
      <c r="A15" s="153"/>
      <c r="B15" s="148"/>
      <c r="C15" s="88"/>
      <c r="D15" s="89"/>
      <c r="E15" s="89"/>
      <c r="F15" s="109"/>
      <c r="G15" s="97"/>
      <c r="H15" s="113">
        <f>SUBTOTAL(9,C15:G15)</f>
        <v>0</v>
      </c>
      <c r="I15" s="114">
        <f>SUM(H15-I16)</f>
        <v>0</v>
      </c>
      <c r="J15" s="139"/>
      <c r="K15" s="144"/>
    </row>
    <row r="16" spans="1:11" ht="16.5" customHeight="1" thickBot="1">
      <c r="A16" s="154"/>
      <c r="B16" s="150"/>
      <c r="C16" s="100"/>
      <c r="D16" s="93"/>
      <c r="E16" s="93"/>
      <c r="F16" s="110"/>
      <c r="G16" s="97"/>
      <c r="H16" s="115"/>
      <c r="I16" s="116">
        <f>SUBTOTAL(109,C16:G16)</f>
        <v>0</v>
      </c>
      <c r="J16" s="141"/>
      <c r="K16" s="145"/>
    </row>
    <row r="17" spans="1:11" ht="15.75">
      <c r="A17" s="155">
        <v>5</v>
      </c>
      <c r="B17" s="148" t="s">
        <v>23</v>
      </c>
      <c r="C17" s="87"/>
      <c r="D17" s="99"/>
      <c r="E17" s="99"/>
      <c r="F17" s="96"/>
      <c r="G17" s="108"/>
      <c r="H17" s="111"/>
      <c r="I17" s="112"/>
      <c r="J17" s="140">
        <f>SUM(C17:G17)</f>
        <v>0</v>
      </c>
      <c r="K17" s="146"/>
    </row>
    <row r="18" spans="1:11" ht="15">
      <c r="A18" s="153"/>
      <c r="B18" s="148"/>
      <c r="C18" s="88"/>
      <c r="D18" s="89"/>
      <c r="E18" s="89"/>
      <c r="F18" s="90"/>
      <c r="G18" s="109"/>
      <c r="H18" s="113">
        <f>SUBTOTAL(9,C18:G18)</f>
        <v>0</v>
      </c>
      <c r="I18" s="114">
        <f>SUM(H18-I19)</f>
        <v>0</v>
      </c>
      <c r="J18" s="139"/>
      <c r="K18" s="144"/>
    </row>
    <row r="19" spans="1:11" ht="15.75" thickBot="1">
      <c r="A19" s="156"/>
      <c r="B19" s="151"/>
      <c r="C19" s="101"/>
      <c r="D19" s="102"/>
      <c r="E19" s="102"/>
      <c r="F19" s="103"/>
      <c r="G19" s="110"/>
      <c r="H19" s="117"/>
      <c r="I19" s="118">
        <f>SUBTOTAL(109,C19:G19)</f>
        <v>0</v>
      </c>
      <c r="J19" s="142"/>
      <c r="K19" s="147"/>
    </row>
    <row r="20" spans="1:11" ht="15.75">
      <c r="A20" s="63"/>
      <c r="B20" s="63"/>
      <c r="C20" s="63"/>
      <c r="D20" s="63"/>
      <c r="E20" s="63"/>
      <c r="F20" s="63"/>
      <c r="G20" s="126" t="str">
        <f>IF(H20&lt;&gt;I20,"! Väravate vahe ei ole õige. Andmete sisestus pooleli või tulemused sisestatud valesti =&gt;&gt;"," ")</f>
        <v> </v>
      </c>
      <c r="H20" s="119">
        <f>SUM(H6:H19)</f>
        <v>0</v>
      </c>
      <c r="I20" s="119">
        <f>I7+I10+I13+I16+I19</f>
        <v>0</v>
      </c>
      <c r="K20" s="63"/>
    </row>
  </sheetData>
  <sheetProtection sheet="1" objects="1" scenarios="1"/>
  <mergeCells count="21">
    <mergeCell ref="A5:A7"/>
    <mergeCell ref="A8:A10"/>
    <mergeCell ref="A11:A13"/>
    <mergeCell ref="A14:A16"/>
    <mergeCell ref="A17:A19"/>
    <mergeCell ref="K5:K7"/>
    <mergeCell ref="K8:K10"/>
    <mergeCell ref="K11:K13"/>
    <mergeCell ref="K14:K16"/>
    <mergeCell ref="K17:K19"/>
    <mergeCell ref="B5:B7"/>
    <mergeCell ref="B8:B10"/>
    <mergeCell ref="B11:B13"/>
    <mergeCell ref="B14:B16"/>
    <mergeCell ref="B17:B19"/>
    <mergeCell ref="H4:I4"/>
    <mergeCell ref="J5:J7"/>
    <mergeCell ref="J8:J10"/>
    <mergeCell ref="J11:J13"/>
    <mergeCell ref="J14:J16"/>
    <mergeCell ref="J17:J19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">
      <selection activeCell="C33" sqref="C33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2008-10-06T14:28:05Z</cp:lastPrinted>
  <dcterms:created xsi:type="dcterms:W3CDTF">2003-10-17T15:08:06Z</dcterms:created>
  <dcterms:modified xsi:type="dcterms:W3CDTF">2008-10-06T14:29:10Z</dcterms:modified>
  <cp:category/>
  <cp:version/>
  <cp:contentType/>
  <cp:contentStatus/>
</cp:coreProperties>
</file>