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45" windowWidth="9615" windowHeight="11640" activeTab="1"/>
  </bookViews>
  <sheets>
    <sheet name="Ajakava_üld" sheetId="1" r:id="rId1"/>
    <sheet name="Tabel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<sst xmlns="http://schemas.openxmlformats.org/spreadsheetml/2006/main" count="209" uniqueCount="158">
  <si>
    <t>Kell</t>
  </si>
  <si>
    <t>Võistkond</t>
  </si>
  <si>
    <t>Nr.</t>
  </si>
  <si>
    <t>SK Tapa</t>
  </si>
  <si>
    <t>AUTASUSTAMINE</t>
  </si>
  <si>
    <t>SK Dvigatel</t>
  </si>
  <si>
    <t>2008 Eesti karikavõistlused käsipallis</t>
  </si>
  <si>
    <t>Neidude C klass</t>
  </si>
  <si>
    <t>Tallinn</t>
  </si>
  <si>
    <t>18.10.-19.10.2008.a.</t>
  </si>
  <si>
    <t>Laupäev</t>
  </si>
  <si>
    <t>18.oktoober</t>
  </si>
  <si>
    <t>19.oktoober</t>
  </si>
  <si>
    <t>Pühapäev</t>
  </si>
  <si>
    <t>SK Mella 1</t>
  </si>
  <si>
    <t>SK Mella 2</t>
  </si>
  <si>
    <t>SK Reval-Sport</t>
  </si>
  <si>
    <t>Kristiine Pallimängude Maja</t>
  </si>
  <si>
    <t>VÕISTKOND</t>
  </si>
  <si>
    <t>V – VAHE</t>
  </si>
  <si>
    <t>PUNKTE</t>
  </si>
  <si>
    <t>KOHT</t>
  </si>
  <si>
    <t>SK DVIGATEL</t>
  </si>
  <si>
    <t>SK REVAL-SPORT</t>
  </si>
  <si>
    <t>SK TAPA</t>
  </si>
  <si>
    <t>2008 EESTI KARIKAVÕISTLUSED KÄSIPALLIS</t>
  </si>
  <si>
    <t>TALLINN</t>
  </si>
  <si>
    <t>18.10.-19.10.2008</t>
  </si>
  <si>
    <t>SK MELLA 1</t>
  </si>
  <si>
    <t>SK MELLA 2</t>
  </si>
  <si>
    <t>Tulemus</t>
  </si>
  <si>
    <t>-</t>
  </si>
  <si>
    <t>NEIDUDE C KLASS</t>
  </si>
  <si>
    <t>I</t>
  </si>
  <si>
    <t>II</t>
  </si>
  <si>
    <t>III</t>
  </si>
  <si>
    <t>10</t>
  </si>
  <si>
    <t>4</t>
  </si>
  <si>
    <t>20</t>
  </si>
  <si>
    <t>29</t>
  </si>
  <si>
    <t>15</t>
  </si>
  <si>
    <t>7</t>
  </si>
  <si>
    <t>16</t>
  </si>
  <si>
    <t>39</t>
  </si>
  <si>
    <t>I KOHT</t>
  </si>
  <si>
    <t>Maizik</t>
  </si>
  <si>
    <t>Ekaterina</t>
  </si>
  <si>
    <t>Ksenia</t>
  </si>
  <si>
    <t>Gusseva</t>
  </si>
  <si>
    <t>Alina</t>
  </si>
  <si>
    <t>Tatjana</t>
  </si>
  <si>
    <t>Udalova</t>
  </si>
  <si>
    <t>Olga</t>
  </si>
  <si>
    <t>Denissenko</t>
  </si>
  <si>
    <t>Diana</t>
  </si>
  <si>
    <t>Abdulajeva</t>
  </si>
  <si>
    <t>Leila</t>
  </si>
  <si>
    <t>Kirillova</t>
  </si>
  <si>
    <t>Arina</t>
  </si>
  <si>
    <t>M[rsepp</t>
  </si>
  <si>
    <t>Ellena</t>
  </si>
  <si>
    <t>Zavjalova</t>
  </si>
  <si>
    <t>Anastassija</t>
  </si>
  <si>
    <t>Zujeva</t>
  </si>
  <si>
    <t>Valeria</t>
  </si>
  <si>
    <t>Anna</t>
  </si>
  <si>
    <t>Posõpkina</t>
  </si>
  <si>
    <t>Danilova</t>
  </si>
  <si>
    <t>Londak</t>
  </si>
  <si>
    <t>Alla</t>
  </si>
  <si>
    <t>Politova</t>
  </si>
  <si>
    <t>Marina</t>
  </si>
  <si>
    <t>TREENERID</t>
  </si>
  <si>
    <t>II KOHT</t>
  </si>
  <si>
    <t>SK  TAPA</t>
  </si>
  <si>
    <t>Tint</t>
  </si>
  <si>
    <t>Chrizti</t>
  </si>
  <si>
    <t>Rüntü</t>
  </si>
  <si>
    <t>Signe</t>
  </si>
  <si>
    <t>Morgenson</t>
  </si>
  <si>
    <t>Erika</t>
  </si>
  <si>
    <t>Uue</t>
  </si>
  <si>
    <t>Kerli</t>
  </si>
  <si>
    <t>Saluste</t>
  </si>
  <si>
    <t>Kadi</t>
  </si>
  <si>
    <t>Kullamägi</t>
  </si>
  <si>
    <t>Kärolin</t>
  </si>
  <si>
    <t>Kari</t>
  </si>
  <si>
    <t>Annika</t>
  </si>
  <si>
    <t>Ilves</t>
  </si>
  <si>
    <t>Marianna</t>
  </si>
  <si>
    <t>Paits</t>
  </si>
  <si>
    <t>Brigit</t>
  </si>
  <si>
    <t>Roosimägi</t>
  </si>
  <si>
    <t>Kaie</t>
  </si>
  <si>
    <t>Kopelmann</t>
  </si>
  <si>
    <t>Madli</t>
  </si>
  <si>
    <t>Viks</t>
  </si>
  <si>
    <t>Keili</t>
  </si>
  <si>
    <t>Tedremaa</t>
  </si>
  <si>
    <t>Anni</t>
  </si>
  <si>
    <t>Freimann</t>
  </si>
  <si>
    <t>Margit</t>
  </si>
  <si>
    <t>TREENER</t>
  </si>
  <si>
    <t>Neps</t>
  </si>
  <si>
    <t>Mare</t>
  </si>
  <si>
    <t>III KOHT</t>
  </si>
  <si>
    <t>Siimann</t>
  </si>
  <si>
    <t>Silva</t>
  </si>
  <si>
    <t>Laanemeti</t>
  </si>
  <si>
    <t>Angelika</t>
  </si>
  <si>
    <t>Luik</t>
  </si>
  <si>
    <t>Katarin</t>
  </si>
  <si>
    <t>Kristiin</t>
  </si>
  <si>
    <t>Uusküla</t>
  </si>
  <si>
    <t>Jane</t>
  </si>
  <si>
    <t>Litsman</t>
  </si>
  <si>
    <t>Triinu</t>
  </si>
  <si>
    <t>Gutman</t>
  </si>
  <si>
    <t>Eneli</t>
  </si>
  <si>
    <t xml:space="preserve">Korobeinikov </t>
  </si>
  <si>
    <t>Karin</t>
  </si>
  <si>
    <t>Aksberg</t>
  </si>
  <si>
    <t>Laivi</t>
  </si>
  <si>
    <t>Ehatamm</t>
  </si>
  <si>
    <t>Johanna</t>
  </si>
  <si>
    <t>Siiri</t>
  </si>
  <si>
    <t xml:space="preserve">Parim </t>
  </si>
  <si>
    <t>mängja</t>
  </si>
  <si>
    <t>väravavaht</t>
  </si>
  <si>
    <t>Maizik Ekaterina</t>
  </si>
  <si>
    <t xml:space="preserve">SK DVIGATEL      </t>
  </si>
  <si>
    <t>SK REVAL -SPORT / PADISE</t>
  </si>
  <si>
    <t>SK REVAL-SPORT / PADISE</t>
  </si>
  <si>
    <t>SK MELLA I</t>
  </si>
  <si>
    <t>SK MELLA II</t>
  </si>
  <si>
    <t>Starostina</t>
  </si>
  <si>
    <t>Svetlana</t>
  </si>
  <si>
    <t>Malkova</t>
  </si>
  <si>
    <t>Žitkova</t>
  </si>
  <si>
    <t>Bežko</t>
  </si>
  <si>
    <t>Romašova</t>
  </si>
  <si>
    <t>Nadežda</t>
  </si>
  <si>
    <t>Vilotševa</t>
  </si>
  <si>
    <t>Šumilina</t>
  </si>
  <si>
    <t>Bežko Alina</t>
  </si>
  <si>
    <t>18.-19. oktoober 2008.a. Tallinn</t>
  </si>
  <si>
    <t>Võistkonna parim mängija:</t>
  </si>
  <si>
    <t>Lõppjärjestus:</t>
  </si>
  <si>
    <t>Spordiklubi Dvigatel</t>
  </si>
  <si>
    <t>treenerid Alla Londak, Marina Politova</t>
  </si>
  <si>
    <t>Spordiklubi Tapa</t>
  </si>
  <si>
    <t>treener Mare Neps</t>
  </si>
  <si>
    <t>Spordiklubi Reval-Sport/Padise</t>
  </si>
  <si>
    <t>treener Siiri Uusküla</t>
  </si>
  <si>
    <t>Tallinna Spordiklubi Mella 1</t>
  </si>
  <si>
    <t>treenrid Ella Kungurtseva, Jelena Mihailova</t>
  </si>
  <si>
    <t>Tallinna Spordiklubi Mella 2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</si>
</sst>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[$-425]d\.\ mmmm\ yyyy&quot;. a.&quot;"/>
    <numFmt numFmtId="182" formatCode="dd\.mm\.yy;@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4"/>
      <name val="Book Antiqua"/>
      <family val="1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9"/>
      <color indexed="10"/>
      <name val="Sylfaen"/>
      <family val="1"/>
    </font>
    <font>
      <sz val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0" fontId="3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wrapText="1" indent="1"/>
    </xf>
    <xf numFmtId="0" fontId="3" fillId="0" borderId="23" xfId="0" applyFont="1" applyBorder="1" applyAlignment="1">
      <alignment horizontal="left" wrapText="1" indent="1"/>
    </xf>
    <xf numFmtId="20" fontId="3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 indent="1"/>
    </xf>
    <xf numFmtId="0" fontId="3" fillId="0" borderId="25" xfId="0" applyFont="1" applyBorder="1" applyAlignment="1">
      <alignment horizontal="left" wrapText="1" indent="1"/>
    </xf>
    <xf numFmtId="0" fontId="3" fillId="0" borderId="26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9" fillId="33" borderId="44" xfId="0" applyFont="1" applyFill="1" applyBorder="1" applyAlignment="1" applyProtection="1">
      <alignment horizontal="center"/>
      <protection/>
    </xf>
    <xf numFmtId="0" fontId="10" fillId="33" borderId="44" xfId="0" applyFont="1" applyFill="1" applyBorder="1" applyAlignment="1" applyProtection="1">
      <alignment horizontal="center"/>
      <protection/>
    </xf>
    <xf numFmtId="0" fontId="10" fillId="33" borderId="45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center"/>
      <protection/>
    </xf>
    <xf numFmtId="0" fontId="10" fillId="33" borderId="48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9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42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4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50" xfId="0" applyFont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left" vertical="center" indent="1"/>
      <protection/>
    </xf>
    <xf numFmtId="0" fontId="1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left" vertical="center" indent="1"/>
      <protection/>
    </xf>
    <xf numFmtId="0" fontId="13" fillId="0" borderId="65" xfId="0" applyFont="1" applyBorder="1" applyAlignment="1" applyProtection="1">
      <alignment horizontal="left" vertical="center" indent="1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6" xfId="0" applyFont="1" applyBorder="1" applyAlignment="1" applyProtection="1">
      <alignment horizontal="left" vertical="center" indent="1"/>
      <protection/>
    </xf>
    <xf numFmtId="0" fontId="12" fillId="0" borderId="66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4" fillId="0" borderId="67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4" fontId="41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25" zoomScaleNormal="125" zoomScalePageLayoutView="0" workbookViewId="0" topLeftCell="A1">
      <selection activeCell="J19" sqref="J19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1.8515625" style="0" bestFit="1" customWidth="1"/>
    <col min="5" max="5" width="3.710937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4" ht="18.75" customHeight="1">
      <c r="A1" s="101" t="s">
        <v>6</v>
      </c>
      <c r="B1" s="101"/>
      <c r="C1" s="101"/>
      <c r="D1" s="101"/>
    </row>
    <row r="2" spans="6:7" ht="12.75">
      <c r="F2" s="23"/>
      <c r="G2" s="23"/>
    </row>
    <row r="3" spans="1:7" s="3" customFormat="1" ht="15.75">
      <c r="A3" s="5" t="s">
        <v>7</v>
      </c>
      <c r="D3" s="19" t="s">
        <v>9</v>
      </c>
      <c r="F3" s="24"/>
      <c r="G3" s="24"/>
    </row>
    <row r="4" spans="1:7" s="3" customFormat="1" ht="15.75">
      <c r="A4" s="5"/>
      <c r="D4" s="28" t="s">
        <v>17</v>
      </c>
      <c r="F4" s="24"/>
      <c r="G4" s="24"/>
    </row>
    <row r="5" spans="1:7" s="3" customFormat="1" ht="15">
      <c r="A5" s="2"/>
      <c r="D5" s="4" t="s">
        <v>8</v>
      </c>
      <c r="F5" s="24"/>
      <c r="G5" s="24"/>
    </row>
    <row r="6" spans="1:7" s="6" customFormat="1" ht="16.5" thickBot="1">
      <c r="A6" s="11" t="s">
        <v>10</v>
      </c>
      <c r="B6" s="11"/>
      <c r="C6" s="27" t="s">
        <v>11</v>
      </c>
      <c r="D6" s="12"/>
      <c r="E6" s="3"/>
      <c r="F6" s="25"/>
      <c r="G6" s="25"/>
    </row>
    <row r="7" spans="1:8" s="3" customFormat="1" ht="16.5" thickBot="1">
      <c r="A7" s="13" t="s">
        <v>0</v>
      </c>
      <c r="B7" s="20" t="s">
        <v>2</v>
      </c>
      <c r="C7" s="8" t="s">
        <v>1</v>
      </c>
      <c r="D7" s="18" t="s">
        <v>1</v>
      </c>
      <c r="F7" s="102" t="s">
        <v>30</v>
      </c>
      <c r="G7" s="103"/>
      <c r="H7" s="104"/>
    </row>
    <row r="8" spans="1:8" s="3" customFormat="1" ht="21" customHeight="1">
      <c r="A8" s="14">
        <v>0.4166666666666667</v>
      </c>
      <c r="B8" s="29">
        <v>1</v>
      </c>
      <c r="C8" s="31" t="s">
        <v>14</v>
      </c>
      <c r="D8" s="32" t="s">
        <v>15</v>
      </c>
      <c r="F8" s="48">
        <v>13</v>
      </c>
      <c r="G8" s="52" t="s">
        <v>31</v>
      </c>
      <c r="H8" s="49" t="s">
        <v>36</v>
      </c>
    </row>
    <row r="9" spans="1:8" s="3" customFormat="1" ht="21" customHeight="1">
      <c r="A9" s="9">
        <v>0.4583333333333333</v>
      </c>
      <c r="B9" s="30">
        <f>B8+1</f>
        <v>2</v>
      </c>
      <c r="C9" s="31" t="s">
        <v>5</v>
      </c>
      <c r="D9" s="32" t="s">
        <v>16</v>
      </c>
      <c r="F9" s="44">
        <v>23</v>
      </c>
      <c r="G9" s="53" t="s">
        <v>31</v>
      </c>
      <c r="H9" s="45" t="s">
        <v>37</v>
      </c>
    </row>
    <row r="10" spans="1:8" s="3" customFormat="1" ht="21" customHeight="1">
      <c r="A10" s="9">
        <v>0.5</v>
      </c>
      <c r="B10" s="30">
        <f>B9+1</f>
        <v>3</v>
      </c>
      <c r="C10" s="31" t="s">
        <v>15</v>
      </c>
      <c r="D10" s="32" t="s">
        <v>3</v>
      </c>
      <c r="F10" s="44">
        <v>8</v>
      </c>
      <c r="G10" s="53" t="s">
        <v>31</v>
      </c>
      <c r="H10" s="45" t="s">
        <v>38</v>
      </c>
    </row>
    <row r="11" spans="1:8" s="3" customFormat="1" ht="21" customHeight="1">
      <c r="A11" s="9">
        <v>0.5416666666666666</v>
      </c>
      <c r="B11" s="30">
        <f>B10+1</f>
        <v>4</v>
      </c>
      <c r="C11" s="31" t="s">
        <v>14</v>
      </c>
      <c r="D11" s="32" t="s">
        <v>5</v>
      </c>
      <c r="F11" s="44">
        <v>5</v>
      </c>
      <c r="G11" s="53" t="s">
        <v>31</v>
      </c>
      <c r="H11" s="45" t="s">
        <v>39</v>
      </c>
    </row>
    <row r="12" spans="1:8" s="3" customFormat="1" ht="21" customHeight="1" thickBot="1">
      <c r="A12" s="26">
        <v>0.5833333333333334</v>
      </c>
      <c r="B12" s="36">
        <f>B11+1</f>
        <v>5</v>
      </c>
      <c r="C12" s="34" t="s">
        <v>16</v>
      </c>
      <c r="D12" s="35" t="s">
        <v>3</v>
      </c>
      <c r="F12" s="46">
        <v>9</v>
      </c>
      <c r="G12" s="54" t="s">
        <v>31</v>
      </c>
      <c r="H12" s="47" t="s">
        <v>40</v>
      </c>
    </row>
    <row r="13" spans="1:4" s="3" customFormat="1" ht="15">
      <c r="A13" s="15"/>
      <c r="B13" s="15"/>
      <c r="C13" s="16"/>
      <c r="D13" s="16"/>
    </row>
    <row r="14" spans="1:4" s="6" customFormat="1" ht="16.5" thickBot="1">
      <c r="A14" s="11" t="s">
        <v>13</v>
      </c>
      <c r="B14" s="11"/>
      <c r="C14" s="27" t="s">
        <v>12</v>
      </c>
      <c r="D14" s="12"/>
    </row>
    <row r="15" spans="1:8" s="3" customFormat="1" ht="16.5" thickBot="1">
      <c r="A15" s="7" t="s">
        <v>0</v>
      </c>
      <c r="B15" s="8" t="s">
        <v>2</v>
      </c>
      <c r="C15" s="8" t="s">
        <v>1</v>
      </c>
      <c r="D15" s="18" t="s">
        <v>1</v>
      </c>
      <c r="F15" s="102" t="s">
        <v>30</v>
      </c>
      <c r="G15" s="103"/>
      <c r="H15" s="104"/>
    </row>
    <row r="16" spans="1:8" s="3" customFormat="1" ht="21" customHeight="1">
      <c r="A16" s="9">
        <v>0.4166666666666667</v>
      </c>
      <c r="B16" s="10">
        <v>6</v>
      </c>
      <c r="C16" s="31" t="s">
        <v>5</v>
      </c>
      <c r="D16" s="32" t="s">
        <v>15</v>
      </c>
      <c r="F16" s="50">
        <v>25</v>
      </c>
      <c r="G16" s="55" t="s">
        <v>31</v>
      </c>
      <c r="H16" s="51" t="s">
        <v>41</v>
      </c>
    </row>
    <row r="17" spans="1:8" s="3" customFormat="1" ht="21" customHeight="1">
      <c r="A17" s="9">
        <v>0.4583333333333333</v>
      </c>
      <c r="B17" s="10">
        <v>7</v>
      </c>
      <c r="C17" s="31" t="s">
        <v>3</v>
      </c>
      <c r="D17" s="32" t="s">
        <v>14</v>
      </c>
      <c r="F17" s="44">
        <v>19</v>
      </c>
      <c r="G17" s="53" t="s">
        <v>31</v>
      </c>
      <c r="H17" s="45" t="s">
        <v>40</v>
      </c>
    </row>
    <row r="18" spans="1:8" s="3" customFormat="1" ht="21" customHeight="1">
      <c r="A18" s="9">
        <v>0.5</v>
      </c>
      <c r="B18" s="10">
        <v>8</v>
      </c>
      <c r="C18" s="31" t="s">
        <v>15</v>
      </c>
      <c r="D18" s="32" t="s">
        <v>16</v>
      </c>
      <c r="F18" s="44">
        <v>6</v>
      </c>
      <c r="G18" s="53" t="s">
        <v>31</v>
      </c>
      <c r="H18" s="45" t="s">
        <v>42</v>
      </c>
    </row>
    <row r="19" spans="1:8" s="3" customFormat="1" ht="21" customHeight="1">
      <c r="A19" s="9">
        <v>0.5416666666666666</v>
      </c>
      <c r="B19" s="10">
        <f>B18+1</f>
        <v>9</v>
      </c>
      <c r="C19" s="31" t="s">
        <v>3</v>
      </c>
      <c r="D19" s="32" t="s">
        <v>5</v>
      </c>
      <c r="F19" s="44">
        <v>4</v>
      </c>
      <c r="G19" s="53" t="s">
        <v>31</v>
      </c>
      <c r="H19" s="45" t="s">
        <v>43</v>
      </c>
    </row>
    <row r="20" spans="1:8" s="3" customFormat="1" ht="21" customHeight="1" thickBot="1">
      <c r="A20" s="33">
        <v>0.5833333333333334</v>
      </c>
      <c r="B20" s="17">
        <f>B19+1</f>
        <v>10</v>
      </c>
      <c r="C20" s="34" t="s">
        <v>16</v>
      </c>
      <c r="D20" s="35" t="s">
        <v>14</v>
      </c>
      <c r="F20" s="46">
        <v>16</v>
      </c>
      <c r="G20" s="54" t="s">
        <v>31</v>
      </c>
      <c r="H20" s="47" t="s">
        <v>36</v>
      </c>
    </row>
    <row r="22" spans="1:3" ht="15.75">
      <c r="A22" s="37">
        <v>0.625</v>
      </c>
      <c r="C22" s="22" t="s">
        <v>4</v>
      </c>
    </row>
    <row r="23" spans="1:3" ht="15.75">
      <c r="A23" s="21"/>
      <c r="C23" s="22"/>
    </row>
    <row r="24" spans="1:3" ht="15.75">
      <c r="A24" s="21"/>
      <c r="C24" s="22"/>
    </row>
  </sheetData>
  <sheetProtection/>
  <mergeCells count="3">
    <mergeCell ref="A1:D1"/>
    <mergeCell ref="F7:H7"/>
    <mergeCell ref="F15:H15"/>
  </mergeCells>
  <printOptions/>
  <pageMargins left="0.75" right="0.36" top="0.61" bottom="0.39" header="0.5" footer="0.26"/>
  <pageSetup horizontalDpi="300" verticalDpi="300" orientation="portrait" paperSize="9" r:id="rId1"/>
  <ignoredErrors>
    <ignoredError sqref="H8 H9:H12 H16:H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7" width="8.7109375" style="0" customWidth="1"/>
    <col min="8" max="8" width="6.140625" style="0" customWidth="1"/>
    <col min="9" max="9" width="8.7109375" style="0" customWidth="1"/>
    <col min="10" max="10" width="10.421875" style="0" bestFit="1" customWidth="1"/>
    <col min="11" max="11" width="10.421875" style="0" customWidth="1"/>
  </cols>
  <sheetData>
    <row r="1" spans="1:11" ht="23.25">
      <c r="A1" s="38"/>
      <c r="B1" s="96" t="s">
        <v>25</v>
      </c>
      <c r="C1" s="40"/>
      <c r="D1" s="40"/>
      <c r="E1" s="40"/>
      <c r="F1" s="40"/>
      <c r="G1" s="40"/>
      <c r="K1" s="1"/>
    </row>
    <row r="2" spans="1:10" ht="25.5" customHeight="1">
      <c r="A2" s="41"/>
      <c r="B2" s="97" t="s">
        <v>32</v>
      </c>
      <c r="C2" s="73"/>
      <c r="D2" s="39"/>
      <c r="G2" s="98"/>
      <c r="H2" s="98"/>
      <c r="I2" s="99" t="s">
        <v>27</v>
      </c>
      <c r="J2" s="100" t="s">
        <v>26</v>
      </c>
    </row>
    <row r="3" spans="1:11" ht="15" thickBot="1">
      <c r="A3" s="1"/>
      <c r="E3" s="42"/>
      <c r="J3" s="1"/>
      <c r="K3" s="1"/>
    </row>
    <row r="4" spans="1:11" ht="25.5" customHeight="1" thickBot="1">
      <c r="A4" s="89"/>
      <c r="B4" s="94" t="s">
        <v>18</v>
      </c>
      <c r="C4" s="90">
        <v>1</v>
      </c>
      <c r="D4" s="91">
        <v>2</v>
      </c>
      <c r="E4" s="91">
        <v>3</v>
      </c>
      <c r="F4" s="91">
        <v>4</v>
      </c>
      <c r="G4" s="91">
        <v>5</v>
      </c>
      <c r="H4" s="119" t="s">
        <v>19</v>
      </c>
      <c r="I4" s="120"/>
      <c r="J4" s="92" t="s">
        <v>20</v>
      </c>
      <c r="K4" s="93" t="s">
        <v>21</v>
      </c>
    </row>
    <row r="5" spans="1:11" ht="16.5" thickTop="1">
      <c r="A5" s="105">
        <v>1</v>
      </c>
      <c r="B5" s="115" t="s">
        <v>23</v>
      </c>
      <c r="C5" s="74"/>
      <c r="D5" s="56">
        <v>2</v>
      </c>
      <c r="E5" s="56">
        <v>2</v>
      </c>
      <c r="F5" s="56">
        <v>0</v>
      </c>
      <c r="G5" s="56">
        <v>0</v>
      </c>
      <c r="H5" s="80"/>
      <c r="I5" s="81"/>
      <c r="J5" s="121">
        <f>SUM(C5:G5)</f>
        <v>4</v>
      </c>
      <c r="K5" s="110" t="s">
        <v>35</v>
      </c>
    </row>
    <row r="6" spans="1:11" ht="15.75" customHeight="1">
      <c r="A6" s="106"/>
      <c r="B6" s="115"/>
      <c r="C6" s="75"/>
      <c r="D6" s="57">
        <v>16</v>
      </c>
      <c r="E6" s="58">
        <v>16</v>
      </c>
      <c r="F6" s="59">
        <v>9</v>
      </c>
      <c r="G6" s="60">
        <v>4</v>
      </c>
      <c r="H6" s="82">
        <f>SUBTOTAL(9,C6:G6)</f>
        <v>45</v>
      </c>
      <c r="I6" s="83">
        <f>SUM(H6-I7)</f>
        <v>-9</v>
      </c>
      <c r="J6" s="122"/>
      <c r="K6" s="111"/>
    </row>
    <row r="7" spans="1:11" ht="16.5" customHeight="1" thickBot="1">
      <c r="A7" s="107"/>
      <c r="B7" s="115"/>
      <c r="C7" s="76"/>
      <c r="D7" s="61">
        <v>10</v>
      </c>
      <c r="E7" s="62">
        <v>6</v>
      </c>
      <c r="F7" s="63">
        <v>15</v>
      </c>
      <c r="G7" s="61">
        <v>23</v>
      </c>
      <c r="H7" s="84"/>
      <c r="I7" s="85">
        <f>SUBTOTAL(9,C7:G7)</f>
        <v>54</v>
      </c>
      <c r="J7" s="122"/>
      <c r="K7" s="112"/>
    </row>
    <row r="8" spans="1:11" ht="15.75">
      <c r="A8" s="108">
        <v>2</v>
      </c>
      <c r="B8" s="116" t="s">
        <v>28</v>
      </c>
      <c r="C8" s="64">
        <v>0</v>
      </c>
      <c r="D8" s="77"/>
      <c r="E8" s="64">
        <v>2</v>
      </c>
      <c r="F8" s="65">
        <v>0</v>
      </c>
      <c r="G8" s="64">
        <v>0</v>
      </c>
      <c r="H8" s="80"/>
      <c r="I8" s="81"/>
      <c r="J8" s="123">
        <f>SUM(C8:G8)</f>
        <v>2</v>
      </c>
      <c r="K8" s="113">
        <v>4</v>
      </c>
    </row>
    <row r="9" spans="1:11" ht="15.75" customHeight="1">
      <c r="A9" s="106"/>
      <c r="B9" s="115"/>
      <c r="C9" s="66">
        <v>10</v>
      </c>
      <c r="D9" s="78"/>
      <c r="E9" s="66">
        <v>13</v>
      </c>
      <c r="F9" s="59">
        <v>15</v>
      </c>
      <c r="G9" s="66">
        <v>5</v>
      </c>
      <c r="H9" s="82">
        <f>SUBTOTAL(9,C9:G9)</f>
        <v>43</v>
      </c>
      <c r="I9" s="83">
        <f>SUM(H9-I10)</f>
        <v>-31</v>
      </c>
      <c r="J9" s="122"/>
      <c r="K9" s="111"/>
    </row>
    <row r="10" spans="1:11" ht="16.5" customHeight="1" thickBot="1">
      <c r="A10" s="107"/>
      <c r="B10" s="117"/>
      <c r="C10" s="67">
        <v>16</v>
      </c>
      <c r="D10" s="79"/>
      <c r="E10" s="66">
        <v>10</v>
      </c>
      <c r="F10" s="63">
        <v>19</v>
      </c>
      <c r="G10" s="67">
        <v>29</v>
      </c>
      <c r="H10" s="84"/>
      <c r="I10" s="85">
        <f>SUBTOTAL(9,C10:G10)</f>
        <v>74</v>
      </c>
      <c r="J10" s="124"/>
      <c r="K10" s="112"/>
    </row>
    <row r="11" spans="1:11" ht="15.75">
      <c r="A11" s="108">
        <v>3</v>
      </c>
      <c r="B11" s="115" t="s">
        <v>29</v>
      </c>
      <c r="C11" s="56">
        <v>0</v>
      </c>
      <c r="D11" s="68">
        <v>0</v>
      </c>
      <c r="E11" s="77"/>
      <c r="F11" s="65">
        <v>0</v>
      </c>
      <c r="G11" s="64">
        <v>0</v>
      </c>
      <c r="H11" s="80"/>
      <c r="I11" s="81"/>
      <c r="J11" s="123">
        <f>SUM(C11:G11)</f>
        <v>0</v>
      </c>
      <c r="K11" s="113">
        <v>5</v>
      </c>
    </row>
    <row r="12" spans="1:11" ht="15.75" customHeight="1">
      <c r="A12" s="106"/>
      <c r="B12" s="115"/>
      <c r="C12" s="57">
        <v>6</v>
      </c>
      <c r="D12" s="58">
        <v>10</v>
      </c>
      <c r="E12" s="78"/>
      <c r="F12" s="59">
        <v>8</v>
      </c>
      <c r="G12" s="66">
        <v>7</v>
      </c>
      <c r="H12" s="82">
        <f>SUBTOTAL(9,C12:G12)</f>
        <v>31</v>
      </c>
      <c r="I12" s="83">
        <f>SUM(H12-I13)</f>
        <v>-43</v>
      </c>
      <c r="J12" s="122"/>
      <c r="K12" s="111"/>
    </row>
    <row r="13" spans="1:11" ht="16.5" customHeight="1" thickBot="1">
      <c r="A13" s="107"/>
      <c r="B13" s="115"/>
      <c r="C13" s="69">
        <v>16</v>
      </c>
      <c r="D13" s="62">
        <v>13</v>
      </c>
      <c r="E13" s="79"/>
      <c r="F13" s="63">
        <v>20</v>
      </c>
      <c r="G13" s="67">
        <v>25</v>
      </c>
      <c r="H13" s="84"/>
      <c r="I13" s="85">
        <f>SUBTOTAL(9,C13:G13)</f>
        <v>74</v>
      </c>
      <c r="J13" s="124"/>
      <c r="K13" s="112"/>
    </row>
    <row r="14" spans="1:11" ht="15.75">
      <c r="A14" s="108">
        <v>4</v>
      </c>
      <c r="B14" s="116" t="s">
        <v>24</v>
      </c>
      <c r="C14" s="56">
        <v>2</v>
      </c>
      <c r="D14" s="68">
        <v>2</v>
      </c>
      <c r="E14" s="68">
        <v>2</v>
      </c>
      <c r="F14" s="77"/>
      <c r="G14" s="64">
        <v>0</v>
      </c>
      <c r="H14" s="80"/>
      <c r="I14" s="81"/>
      <c r="J14" s="123">
        <f>SUM(C14:G14)</f>
        <v>6</v>
      </c>
      <c r="K14" s="113" t="s">
        <v>34</v>
      </c>
    </row>
    <row r="15" spans="1:11" ht="15.75" customHeight="1">
      <c r="A15" s="106"/>
      <c r="B15" s="115"/>
      <c r="C15" s="57">
        <v>15</v>
      </c>
      <c r="D15" s="58">
        <v>19</v>
      </c>
      <c r="E15" s="58">
        <v>20</v>
      </c>
      <c r="F15" s="78"/>
      <c r="G15" s="66">
        <v>4</v>
      </c>
      <c r="H15" s="82">
        <f>SUBTOTAL(9,C15:G15)</f>
        <v>58</v>
      </c>
      <c r="I15" s="83">
        <f>SUM(H15-I16)</f>
        <v>-13</v>
      </c>
      <c r="J15" s="122"/>
      <c r="K15" s="111"/>
    </row>
    <row r="16" spans="1:11" ht="16.5" customHeight="1" thickBot="1">
      <c r="A16" s="107"/>
      <c r="B16" s="117"/>
      <c r="C16" s="69">
        <v>9</v>
      </c>
      <c r="D16" s="62">
        <v>15</v>
      </c>
      <c r="E16" s="62">
        <v>8</v>
      </c>
      <c r="F16" s="79"/>
      <c r="G16" s="66">
        <v>39</v>
      </c>
      <c r="H16" s="84"/>
      <c r="I16" s="85">
        <f>SUBTOTAL(109,C16:G16)</f>
        <v>71</v>
      </c>
      <c r="J16" s="124"/>
      <c r="K16" s="112"/>
    </row>
    <row r="17" spans="1:11" ht="15.75">
      <c r="A17" s="108">
        <v>5</v>
      </c>
      <c r="B17" s="115" t="s">
        <v>22</v>
      </c>
      <c r="C17" s="56">
        <v>2</v>
      </c>
      <c r="D17" s="68">
        <v>2</v>
      </c>
      <c r="E17" s="68">
        <v>2</v>
      </c>
      <c r="F17" s="65">
        <v>2</v>
      </c>
      <c r="G17" s="77"/>
      <c r="H17" s="80"/>
      <c r="I17" s="81"/>
      <c r="J17" s="123">
        <f>SUM(C17:G17)</f>
        <v>8</v>
      </c>
      <c r="K17" s="113" t="s">
        <v>33</v>
      </c>
    </row>
    <row r="18" spans="1:11" ht="15">
      <c r="A18" s="106"/>
      <c r="B18" s="115"/>
      <c r="C18" s="57">
        <v>23</v>
      </c>
      <c r="D18" s="58">
        <v>29</v>
      </c>
      <c r="E18" s="58">
        <v>25</v>
      </c>
      <c r="F18" s="59">
        <v>39</v>
      </c>
      <c r="G18" s="78"/>
      <c r="H18" s="82">
        <f>SUBTOTAL(9,C18:G18)</f>
        <v>116</v>
      </c>
      <c r="I18" s="83">
        <f>SUM(H18-I19)</f>
        <v>96</v>
      </c>
      <c r="J18" s="122"/>
      <c r="K18" s="111"/>
    </row>
    <row r="19" spans="1:11" ht="15.75" thickBot="1">
      <c r="A19" s="109"/>
      <c r="B19" s="118"/>
      <c r="C19" s="70">
        <v>4</v>
      </c>
      <c r="D19" s="71">
        <v>5</v>
      </c>
      <c r="E19" s="71">
        <v>7</v>
      </c>
      <c r="F19" s="72">
        <v>4</v>
      </c>
      <c r="G19" s="79"/>
      <c r="H19" s="86"/>
      <c r="I19" s="87">
        <f>SUBTOTAL(109,C19:G19)</f>
        <v>20</v>
      </c>
      <c r="J19" s="125"/>
      <c r="K19" s="114"/>
    </row>
    <row r="20" spans="1:11" ht="15.75">
      <c r="A20" s="43"/>
      <c r="B20" s="43"/>
      <c r="C20" s="43"/>
      <c r="D20" s="43"/>
      <c r="E20" s="43"/>
      <c r="F20" s="43"/>
      <c r="G20" s="95" t="str">
        <f>IF(H20&lt;&gt;I20,"! Väravate vahe ei ole õige. Andmete sisestus pooleli või tulemused sisestatud valesti =&gt;&gt;"," ")</f>
        <v> </v>
      </c>
      <c r="H20" s="88">
        <f>SUM(H6:H19)</f>
        <v>293</v>
      </c>
      <c r="I20" s="88">
        <f>I7+I10+I13+I16+I19</f>
        <v>293</v>
      </c>
      <c r="K20" s="43"/>
    </row>
  </sheetData>
  <sheetProtection sheet="1" objects="1" scenarios="1"/>
  <mergeCells count="21">
    <mergeCell ref="J5:J7"/>
    <mergeCell ref="J8:J10"/>
    <mergeCell ref="J11:J13"/>
    <mergeCell ref="J14:J16"/>
    <mergeCell ref="J17:J19"/>
    <mergeCell ref="B5:B7"/>
    <mergeCell ref="B8:B10"/>
    <mergeCell ref="B11:B13"/>
    <mergeCell ref="B14:B16"/>
    <mergeCell ref="B17:B19"/>
    <mergeCell ref="H4:I4"/>
    <mergeCell ref="A5:A7"/>
    <mergeCell ref="A8:A10"/>
    <mergeCell ref="A11:A13"/>
    <mergeCell ref="A14:A16"/>
    <mergeCell ref="A17:A19"/>
    <mergeCell ref="K5:K7"/>
    <mergeCell ref="K8:K10"/>
    <mergeCell ref="K11:K13"/>
    <mergeCell ref="K14:K16"/>
    <mergeCell ref="K17:K19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8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1" width="9.00390625" style="127" customWidth="1"/>
    <col min="2" max="2" width="12.00390625" style="127" customWidth="1"/>
    <col min="3" max="8" width="8.8515625" style="127" customWidth="1"/>
    <col min="9" max="9" width="7.28125" style="127" customWidth="1"/>
    <col min="10" max="16384" width="8.8515625" style="127" customWidth="1"/>
  </cols>
  <sheetData>
    <row r="1" spans="1:5" ht="18.75">
      <c r="A1" s="141" t="s">
        <v>6</v>
      </c>
      <c r="B1" s="126"/>
      <c r="C1" s="126"/>
      <c r="D1" s="126"/>
      <c r="E1" s="126"/>
    </row>
    <row r="2" spans="1:2" ht="18.75">
      <c r="A2" s="142" t="s">
        <v>146</v>
      </c>
      <c r="B2" s="129"/>
    </row>
    <row r="3" spans="1:251" ht="18.75">
      <c r="A3" s="141" t="s">
        <v>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ht="18.75">
      <c r="A4" s="140" t="s">
        <v>148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ht="12.75">
      <c r="A5" s="128">
        <v>1</v>
      </c>
      <c r="B5" s="128" t="s">
        <v>149</v>
      </c>
      <c r="C5" s="128"/>
      <c r="D5" s="128" t="s">
        <v>150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ht="12.75">
      <c r="A6" s="128">
        <v>2</v>
      </c>
      <c r="B6" s="128" t="s">
        <v>151</v>
      </c>
      <c r="C6" s="128"/>
      <c r="D6" s="128" t="s">
        <v>152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251" ht="12.75">
      <c r="A7" s="128">
        <v>3</v>
      </c>
      <c r="B7" s="128" t="s">
        <v>153</v>
      </c>
      <c r="C7" s="128"/>
      <c r="D7" s="128"/>
      <c r="E7" s="128" t="s">
        <v>154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</row>
    <row r="8" spans="1:251" ht="12.75">
      <c r="A8" s="128">
        <v>4</v>
      </c>
      <c r="B8" s="128" t="s">
        <v>155</v>
      </c>
      <c r="C8" s="128"/>
      <c r="D8" s="128"/>
      <c r="E8" s="128" t="s">
        <v>156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</row>
    <row r="9" spans="1:251" ht="12.75">
      <c r="A9" s="128">
        <v>5</v>
      </c>
      <c r="B9" s="128" t="s">
        <v>157</v>
      </c>
      <c r="C9" s="128"/>
      <c r="D9" s="128"/>
      <c r="E9" s="128" t="s">
        <v>156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</row>
    <row r="10" spans="2:10" ht="12.75">
      <c r="B10" s="127" t="s">
        <v>44</v>
      </c>
      <c r="F10" s="127" t="s">
        <v>73</v>
      </c>
      <c r="J10" s="127" t="s">
        <v>106</v>
      </c>
    </row>
    <row r="11" spans="1:11" ht="15.75" customHeight="1">
      <c r="A11" s="130" t="s">
        <v>22</v>
      </c>
      <c r="B11" s="130"/>
      <c r="C11" s="130"/>
      <c r="E11" s="130" t="s">
        <v>74</v>
      </c>
      <c r="F11" s="130"/>
      <c r="G11" s="130"/>
      <c r="I11" s="131" t="s">
        <v>132</v>
      </c>
      <c r="J11" s="132"/>
      <c r="K11" s="132"/>
    </row>
    <row r="12" spans="1:11" ht="15.75">
      <c r="A12" s="134">
        <v>1</v>
      </c>
      <c r="B12" s="133" t="s">
        <v>45</v>
      </c>
      <c r="C12" s="133" t="s">
        <v>46</v>
      </c>
      <c r="E12" s="134">
        <v>1</v>
      </c>
      <c r="F12" s="135" t="s">
        <v>75</v>
      </c>
      <c r="G12" s="133" t="s">
        <v>76</v>
      </c>
      <c r="H12" s="136"/>
      <c r="I12" s="134">
        <v>1</v>
      </c>
      <c r="J12" s="135" t="s">
        <v>107</v>
      </c>
      <c r="K12" s="133" t="s">
        <v>108</v>
      </c>
    </row>
    <row r="13" spans="1:11" ht="15.75">
      <c r="A13" s="134">
        <v>2</v>
      </c>
      <c r="B13" s="133" t="s">
        <v>139</v>
      </c>
      <c r="C13" s="133" t="s">
        <v>47</v>
      </c>
      <c r="E13" s="134">
        <v>2</v>
      </c>
      <c r="F13" s="135" t="s">
        <v>77</v>
      </c>
      <c r="G13" s="133" t="s">
        <v>78</v>
      </c>
      <c r="H13" s="136"/>
      <c r="I13" s="134">
        <v>2</v>
      </c>
      <c r="J13" s="135" t="s">
        <v>109</v>
      </c>
      <c r="K13" s="133" t="s">
        <v>110</v>
      </c>
    </row>
    <row r="14" spans="1:11" ht="15.75">
      <c r="A14" s="134">
        <v>3</v>
      </c>
      <c r="B14" s="133" t="s">
        <v>48</v>
      </c>
      <c r="C14" s="133" t="s">
        <v>47</v>
      </c>
      <c r="E14" s="134">
        <v>3</v>
      </c>
      <c r="F14" s="135" t="s">
        <v>79</v>
      </c>
      <c r="G14" s="133" t="s">
        <v>80</v>
      </c>
      <c r="H14" s="136"/>
      <c r="I14" s="134">
        <v>3</v>
      </c>
      <c r="J14" s="135" t="s">
        <v>111</v>
      </c>
      <c r="K14" s="133" t="s">
        <v>112</v>
      </c>
    </row>
    <row r="15" spans="1:11" ht="15.75">
      <c r="A15" s="134">
        <v>4</v>
      </c>
      <c r="B15" s="133" t="s">
        <v>140</v>
      </c>
      <c r="C15" s="133" t="s">
        <v>49</v>
      </c>
      <c r="E15" s="134">
        <v>4</v>
      </c>
      <c r="F15" s="135" t="s">
        <v>81</v>
      </c>
      <c r="G15" s="133" t="s">
        <v>82</v>
      </c>
      <c r="H15" s="136"/>
      <c r="I15" s="134">
        <v>4</v>
      </c>
      <c r="J15" s="135" t="s">
        <v>111</v>
      </c>
      <c r="K15" s="133" t="s">
        <v>113</v>
      </c>
    </row>
    <row r="16" spans="1:11" ht="15.75">
      <c r="A16" s="134">
        <v>5</v>
      </c>
      <c r="B16" s="133" t="s">
        <v>141</v>
      </c>
      <c r="C16" s="133" t="s">
        <v>50</v>
      </c>
      <c r="E16" s="134">
        <v>5</v>
      </c>
      <c r="F16" s="135" t="s">
        <v>83</v>
      </c>
      <c r="G16" s="133" t="s">
        <v>84</v>
      </c>
      <c r="H16" s="136"/>
      <c r="I16" s="134">
        <v>5</v>
      </c>
      <c r="J16" s="135" t="s">
        <v>114</v>
      </c>
      <c r="K16" s="133" t="s">
        <v>115</v>
      </c>
    </row>
    <row r="17" spans="1:11" ht="15.75">
      <c r="A17" s="134">
        <v>6</v>
      </c>
      <c r="B17" s="133" t="s">
        <v>51</v>
      </c>
      <c r="C17" s="133" t="s">
        <v>52</v>
      </c>
      <c r="E17" s="134">
        <v>6</v>
      </c>
      <c r="F17" s="135" t="s">
        <v>85</v>
      </c>
      <c r="G17" s="133" t="s">
        <v>86</v>
      </c>
      <c r="H17" s="136"/>
      <c r="I17" s="134">
        <v>6</v>
      </c>
      <c r="J17" s="135" t="s">
        <v>116</v>
      </c>
      <c r="K17" s="133" t="s">
        <v>117</v>
      </c>
    </row>
    <row r="18" spans="1:11" ht="15.75">
      <c r="A18" s="134">
        <v>7</v>
      </c>
      <c r="B18" s="133" t="s">
        <v>53</v>
      </c>
      <c r="C18" s="133" t="s">
        <v>142</v>
      </c>
      <c r="E18" s="134">
        <v>7</v>
      </c>
      <c r="F18" s="135" t="s">
        <v>87</v>
      </c>
      <c r="G18" s="133" t="s">
        <v>88</v>
      </c>
      <c r="H18" s="136"/>
      <c r="I18" s="134">
        <v>7</v>
      </c>
      <c r="J18" s="135" t="s">
        <v>118</v>
      </c>
      <c r="K18" s="133" t="s">
        <v>119</v>
      </c>
    </row>
    <row r="19" spans="1:11" ht="15.75">
      <c r="A19" s="134">
        <v>8</v>
      </c>
      <c r="B19" s="133" t="s">
        <v>143</v>
      </c>
      <c r="C19" s="133" t="s">
        <v>54</v>
      </c>
      <c r="E19" s="134">
        <v>8</v>
      </c>
      <c r="F19" s="135" t="s">
        <v>89</v>
      </c>
      <c r="G19" s="133" t="s">
        <v>90</v>
      </c>
      <c r="H19" s="136"/>
      <c r="I19" s="134">
        <v>8</v>
      </c>
      <c r="J19" s="135" t="s">
        <v>120</v>
      </c>
      <c r="K19" s="133" t="s">
        <v>121</v>
      </c>
    </row>
    <row r="20" spans="1:11" ht="15.75">
      <c r="A20" s="134">
        <v>9</v>
      </c>
      <c r="B20" s="133" t="s">
        <v>55</v>
      </c>
      <c r="C20" s="133" t="s">
        <v>56</v>
      </c>
      <c r="E20" s="134">
        <v>9</v>
      </c>
      <c r="F20" s="135" t="s">
        <v>91</v>
      </c>
      <c r="G20" s="133" t="s">
        <v>92</v>
      </c>
      <c r="H20" s="136"/>
      <c r="I20" s="134">
        <v>9</v>
      </c>
      <c r="J20" s="135" t="s">
        <v>122</v>
      </c>
      <c r="K20" s="133" t="s">
        <v>123</v>
      </c>
    </row>
    <row r="21" spans="1:11" ht="15.75">
      <c r="A21" s="134">
        <v>10</v>
      </c>
      <c r="B21" s="133" t="s">
        <v>57</v>
      </c>
      <c r="C21" s="133" t="s">
        <v>58</v>
      </c>
      <c r="E21" s="134">
        <v>10</v>
      </c>
      <c r="F21" s="135" t="s">
        <v>93</v>
      </c>
      <c r="G21" s="133" t="s">
        <v>94</v>
      </c>
      <c r="H21" s="136"/>
      <c r="I21" s="134">
        <v>10</v>
      </c>
      <c r="J21" s="135" t="s">
        <v>124</v>
      </c>
      <c r="K21" s="133" t="s">
        <v>125</v>
      </c>
    </row>
    <row r="22" spans="1:8" ht="15.75">
      <c r="A22" s="134">
        <v>11</v>
      </c>
      <c r="B22" s="133" t="s">
        <v>59</v>
      </c>
      <c r="C22" s="133" t="s">
        <v>60</v>
      </c>
      <c r="E22" s="134">
        <v>11</v>
      </c>
      <c r="F22" s="135" t="s">
        <v>95</v>
      </c>
      <c r="G22" s="133" t="s">
        <v>96</v>
      </c>
      <c r="H22" s="136"/>
    </row>
    <row r="23" spans="1:11" ht="15.75">
      <c r="A23" s="134">
        <v>12</v>
      </c>
      <c r="B23" s="133" t="s">
        <v>61</v>
      </c>
      <c r="C23" s="133" t="s">
        <v>62</v>
      </c>
      <c r="D23" s="137"/>
      <c r="E23" s="134">
        <v>12</v>
      </c>
      <c r="F23" s="135" t="s">
        <v>97</v>
      </c>
      <c r="G23" s="133" t="s">
        <v>98</v>
      </c>
      <c r="H23" s="136"/>
      <c r="I23" s="127" t="s">
        <v>103</v>
      </c>
      <c r="J23" s="139" t="s">
        <v>114</v>
      </c>
      <c r="K23" s="139" t="s">
        <v>126</v>
      </c>
    </row>
    <row r="24" spans="1:8" ht="15.75">
      <c r="A24" s="134">
        <v>13</v>
      </c>
      <c r="B24" s="133" t="s">
        <v>63</v>
      </c>
      <c r="C24" s="133" t="s">
        <v>64</v>
      </c>
      <c r="E24" s="134">
        <v>13</v>
      </c>
      <c r="F24" s="135" t="s">
        <v>99</v>
      </c>
      <c r="G24" s="133" t="s">
        <v>100</v>
      </c>
      <c r="H24" s="136"/>
    </row>
    <row r="25" spans="1:8" ht="15.75">
      <c r="A25" s="134">
        <v>14</v>
      </c>
      <c r="B25" s="133" t="s">
        <v>144</v>
      </c>
      <c r="C25" s="133" t="s">
        <v>65</v>
      </c>
      <c r="E25" s="134">
        <v>14</v>
      </c>
      <c r="F25" s="135" t="s">
        <v>101</v>
      </c>
      <c r="G25" s="133" t="s">
        <v>102</v>
      </c>
      <c r="H25" s="136"/>
    </row>
    <row r="26" spans="1:3" ht="12.75">
      <c r="A26" s="134">
        <v>15</v>
      </c>
      <c r="B26" s="133" t="s">
        <v>66</v>
      </c>
      <c r="C26" s="133" t="s">
        <v>52</v>
      </c>
    </row>
    <row r="27" spans="1:7" ht="15">
      <c r="A27" s="134">
        <v>16</v>
      </c>
      <c r="B27" s="133" t="s">
        <v>67</v>
      </c>
      <c r="C27" s="133" t="s">
        <v>65</v>
      </c>
      <c r="E27" s="127" t="s">
        <v>103</v>
      </c>
      <c r="F27" s="138" t="s">
        <v>104</v>
      </c>
      <c r="G27" s="138" t="s">
        <v>105</v>
      </c>
    </row>
    <row r="28" spans="1:11" ht="15.75">
      <c r="A28" s="133"/>
      <c r="B28" s="133"/>
      <c r="C28" s="133"/>
      <c r="F28" s="138"/>
      <c r="G28" s="138"/>
      <c r="J28" s="139"/>
      <c r="K28" s="139"/>
    </row>
    <row r="29" spans="1:3" ht="15">
      <c r="A29" s="127" t="s">
        <v>72</v>
      </c>
      <c r="B29" s="138" t="s">
        <v>68</v>
      </c>
      <c r="C29" s="138" t="s">
        <v>69</v>
      </c>
    </row>
    <row r="30" spans="2:3" ht="15.75">
      <c r="B30" s="132" t="s">
        <v>70</v>
      </c>
      <c r="C30" s="132" t="s">
        <v>71</v>
      </c>
    </row>
    <row r="31" spans="1:4" ht="12.75">
      <c r="A31" s="127" t="s">
        <v>127</v>
      </c>
      <c r="B31" s="127" t="s">
        <v>128</v>
      </c>
      <c r="D31" s="127" t="s">
        <v>145</v>
      </c>
    </row>
    <row r="32" spans="1:4" ht="12.75">
      <c r="A32" s="127" t="s">
        <v>127</v>
      </c>
      <c r="B32" s="127" t="s">
        <v>129</v>
      </c>
      <c r="D32" s="127" t="s">
        <v>130</v>
      </c>
    </row>
    <row r="33" ht="12.75">
      <c r="A33" s="127" t="s">
        <v>147</v>
      </c>
    </row>
    <row r="34" spans="2:5" ht="12.75">
      <c r="B34" s="127" t="s">
        <v>131</v>
      </c>
      <c r="D34" s="127" t="s">
        <v>141</v>
      </c>
      <c r="E34" s="127" t="s">
        <v>50</v>
      </c>
    </row>
    <row r="35" spans="2:5" ht="12.75">
      <c r="B35" s="127" t="s">
        <v>24</v>
      </c>
      <c r="D35" s="127" t="s">
        <v>85</v>
      </c>
      <c r="E35" s="127" t="s">
        <v>86</v>
      </c>
    </row>
    <row r="36" spans="2:5" ht="12.75">
      <c r="B36" s="127" t="s">
        <v>133</v>
      </c>
      <c r="D36" s="127" t="s">
        <v>107</v>
      </c>
      <c r="E36" s="127" t="s">
        <v>108</v>
      </c>
    </row>
    <row r="37" spans="2:5" ht="12.75">
      <c r="B37" s="127" t="s">
        <v>134</v>
      </c>
      <c r="D37" s="127" t="s">
        <v>136</v>
      </c>
      <c r="E37" s="127" t="s">
        <v>137</v>
      </c>
    </row>
    <row r="38" spans="2:5" ht="12.75">
      <c r="B38" s="127" t="s">
        <v>135</v>
      </c>
      <c r="D38" s="127" t="s">
        <v>138</v>
      </c>
      <c r="E38" s="127" t="s">
        <v>49</v>
      </c>
    </row>
  </sheetData>
  <sheetProtection/>
  <mergeCells count="2">
    <mergeCell ref="A11:C11"/>
    <mergeCell ref="E11:G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2008-10-21T05:50:55Z</cp:lastPrinted>
  <dcterms:created xsi:type="dcterms:W3CDTF">2003-10-17T15:08:06Z</dcterms:created>
  <dcterms:modified xsi:type="dcterms:W3CDTF">2008-10-21T05:51:03Z</dcterms:modified>
  <cp:category/>
  <cp:version/>
  <cp:contentType/>
  <cp:contentStatus/>
</cp:coreProperties>
</file>