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15" windowHeight="11640" activeTab="0"/>
  </bookViews>
  <sheets>
    <sheet name="Ajakava" sheetId="1" r:id="rId1"/>
    <sheet name="Tabel_seinale" sheetId="2" r:id="rId2"/>
    <sheet name="Tabel_täitmiseks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Kaido Palmar</author>
  </authors>
  <commentList>
    <comment ref="L1" authorId="0">
      <text>
        <r>
          <rPr>
            <b/>
            <sz val="8"/>
            <rFont val="Tahoma"/>
            <family val="2"/>
          </rPr>
          <t>Kaido: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color indexed="10"/>
            <rFont val="Tahoma"/>
            <family val="2"/>
          </rPr>
          <t>See tabel on mõeldud võistluspaika seinale, käsitsi täitmiseks, valemeid ei sisalda.</t>
        </r>
        <r>
          <rPr>
            <sz val="8"/>
            <rFont val="Tahoma"/>
            <family val="2"/>
          </rPr>
          <t xml:space="preserve">
— Kommentaari väljatrükkimisel näha ei jää!
</t>
        </r>
      </text>
    </comment>
  </commentList>
</comments>
</file>

<file path=xl/sharedStrings.xml><?xml version="1.0" encoding="utf-8"?>
<sst xmlns="http://schemas.openxmlformats.org/spreadsheetml/2006/main" count="92" uniqueCount="33">
  <si>
    <t>Kell</t>
  </si>
  <si>
    <t>Võistkond</t>
  </si>
  <si>
    <t>Nr.</t>
  </si>
  <si>
    <t>SK Tapa</t>
  </si>
  <si>
    <t>Neidude C klass</t>
  </si>
  <si>
    <t>Laupäev</t>
  </si>
  <si>
    <t>Pühapäev</t>
  </si>
  <si>
    <t>VÕISTKOND</t>
  </si>
  <si>
    <t>PUNKTE</t>
  </si>
  <si>
    <t>KOHT</t>
  </si>
  <si>
    <t>SK TAPA</t>
  </si>
  <si>
    <t>Tulemus</t>
  </si>
  <si>
    <t>-</t>
  </si>
  <si>
    <t>NEIDUDE C KLASS</t>
  </si>
  <si>
    <t>SK Reval-Sport/Padise</t>
  </si>
  <si>
    <t>V–VAHE</t>
  </si>
  <si>
    <t>2009 Eesti karikavõistlused käsipallis</t>
  </si>
  <si>
    <t>17.10.-18.10.2009.a.</t>
  </si>
  <si>
    <t>Tapa Spordihoone</t>
  </si>
  <si>
    <t>17.oktoober</t>
  </si>
  <si>
    <t>18.oktoober</t>
  </si>
  <si>
    <t>SILLAMÄE KPK</t>
  </si>
  <si>
    <t>SK DVIGATEL</t>
  </si>
  <si>
    <t>TALLINNA KPK 1</t>
  </si>
  <si>
    <t>TALLINNA KPK 2</t>
  </si>
  <si>
    <t>TAPA</t>
  </si>
  <si>
    <t>2009 EESTI KARIKAVÕISTLUSED KÄSIPALLIS</t>
  </si>
  <si>
    <t>AUTASUSTAMINE</t>
  </si>
  <si>
    <t>Tallinna KPK 2</t>
  </si>
  <si>
    <t>Tallinna KPK 1</t>
  </si>
  <si>
    <t>Sillamäe KPK</t>
  </si>
  <si>
    <t>SK Dvigatel</t>
  </si>
  <si>
    <t>SK REVAL-SPORT / PADISE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</si>
</sst>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b/>
      <sz val="16"/>
      <name val="Book Antiqua"/>
      <family val="1"/>
    </font>
    <font>
      <sz val="10"/>
      <name val="Book Antiqua"/>
      <family val="1"/>
    </font>
    <font>
      <u val="single"/>
      <sz val="10"/>
      <color indexed="39"/>
      <name val="Arial Narrow"/>
      <family val="2"/>
    </font>
    <font>
      <b/>
      <sz val="11"/>
      <color indexed="9"/>
      <name val="Arial"/>
      <family val="2"/>
    </font>
    <font>
      <b/>
      <sz val="16"/>
      <color indexed="9"/>
      <name val="Arial Narrow"/>
      <family val="2"/>
    </font>
    <font>
      <sz val="11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10"/>
      <name val="Tahoma"/>
      <family val="2"/>
    </font>
    <font>
      <sz val="8"/>
      <name val="Arial"/>
      <family val="2"/>
    </font>
    <font>
      <b/>
      <sz val="14"/>
      <name val="Book Antiqua"/>
      <family val="1"/>
    </font>
    <font>
      <b/>
      <sz val="12"/>
      <color indexed="1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2"/>
      <color indexed="11"/>
      <name val="Arial Narrow"/>
      <family val="2"/>
    </font>
    <font>
      <sz val="11"/>
      <name val="Arial Narrow"/>
      <family val="2"/>
    </font>
    <font>
      <b/>
      <sz val="14"/>
      <name val="Cambria"/>
      <family val="1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14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>
        <color rgb="FF000000"/>
      </right>
      <top style="medium"/>
      <bottom style="hair"/>
    </border>
    <border>
      <left style="thin">
        <color rgb="FF000000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rgb="FF000000"/>
      </right>
      <top style="hair"/>
      <bottom style="hair"/>
    </border>
    <border>
      <left style="thin">
        <color rgb="FF000000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>
        <color rgb="FF000000"/>
      </right>
      <top style="hair"/>
      <bottom style="medium"/>
    </border>
    <border>
      <left style="thin">
        <color rgb="FF000000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33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hidden="1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 hidden="1"/>
    </xf>
    <xf numFmtId="0" fontId="25" fillId="0" borderId="0" xfId="0" applyFont="1" applyAlignment="1">
      <alignment horizontal="right"/>
    </xf>
    <xf numFmtId="0" fontId="26" fillId="33" borderId="2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 applyProtection="1">
      <alignment horizontal="center"/>
      <protection locked="0"/>
    </xf>
    <xf numFmtId="0" fontId="27" fillId="0" borderId="20" xfId="0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/>
      <protection hidden="1"/>
    </xf>
    <xf numFmtId="0" fontId="28" fillId="0" borderId="10" xfId="0" applyFont="1" applyBorder="1" applyAlignment="1" applyProtection="1">
      <alignment/>
      <protection hidden="1"/>
    </xf>
    <xf numFmtId="0" fontId="30" fillId="33" borderId="12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/>
      <protection hidden="1"/>
    </xf>
    <xf numFmtId="0" fontId="31" fillId="0" borderId="28" xfId="0" applyFont="1" applyBorder="1" applyAlignment="1" applyProtection="1">
      <alignment/>
      <protection hidden="1"/>
    </xf>
    <xf numFmtId="0" fontId="30" fillId="33" borderId="14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31" fillId="0" borderId="29" xfId="0" applyFont="1" applyBorder="1" applyAlignment="1" applyProtection="1">
      <alignment/>
      <protection hidden="1"/>
    </xf>
    <xf numFmtId="0" fontId="31" fillId="0" borderId="3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27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/>
      <protection hidden="1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/>
      <protection hidden="1"/>
    </xf>
    <xf numFmtId="0" fontId="26" fillId="33" borderId="11" xfId="0" applyFont="1" applyFill="1" applyBorder="1" applyAlignment="1" applyProtection="1">
      <alignment horizontal="center"/>
      <protection/>
    </xf>
    <xf numFmtId="0" fontId="28" fillId="0" borderId="27" xfId="0" applyFont="1" applyBorder="1" applyAlignment="1" applyProtection="1">
      <alignment/>
      <protection hidden="1"/>
    </xf>
    <xf numFmtId="0" fontId="28" fillId="0" borderId="23" xfId="0" applyFont="1" applyBorder="1" applyAlignment="1" applyProtection="1">
      <alignment/>
      <protection hidden="1"/>
    </xf>
    <xf numFmtId="0" fontId="30" fillId="33" borderId="11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4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1" fontId="12" fillId="0" borderId="29" xfId="0" applyNumberFormat="1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30" fillId="33" borderId="31" xfId="0" applyFont="1" applyFill="1" applyBorder="1" applyAlignment="1" applyProtection="1">
      <alignment horizontal="center"/>
      <protection/>
    </xf>
    <xf numFmtId="0" fontId="31" fillId="0" borderId="32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1" fontId="27" fillId="0" borderId="11" xfId="0" applyNumberFormat="1" applyFont="1" applyFill="1" applyBorder="1" applyAlignment="1" applyProtection="1">
      <alignment horizontal="center"/>
      <protection locked="0"/>
    </xf>
    <xf numFmtId="1" fontId="27" fillId="0" borderId="20" xfId="0" applyNumberFormat="1" applyFont="1" applyFill="1" applyBorder="1" applyAlignment="1" applyProtection="1">
      <alignment horizontal="center"/>
      <protection locked="0"/>
    </xf>
    <xf numFmtId="0" fontId="27" fillId="0" borderId="23" xfId="0" applyFont="1" applyFill="1" applyBorder="1" applyAlignment="1" applyProtection="1">
      <alignment horizontal="center"/>
      <protection locked="0"/>
    </xf>
    <xf numFmtId="1" fontId="27" fillId="0" borderId="27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>
      <alignment horizontal="left" wrapText="1" indent="1"/>
    </xf>
    <xf numFmtId="0" fontId="49" fillId="0" borderId="33" xfId="0" applyFont="1" applyBorder="1" applyAlignment="1">
      <alignment horizontal="center"/>
    </xf>
    <xf numFmtId="49" fontId="49" fillId="0" borderId="34" xfId="0" applyNumberFormat="1" applyFont="1" applyBorder="1" applyAlignment="1">
      <alignment horizontal="center"/>
    </xf>
    <xf numFmtId="49" fontId="49" fillId="0" borderId="3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49" fontId="50" fillId="0" borderId="0" xfId="0" applyNumberFormat="1" applyFont="1" applyAlignment="1">
      <alignment horizontal="right"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49" fontId="51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49" fillId="0" borderId="36" xfId="0" applyNumberFormat="1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49" fillId="0" borderId="38" xfId="0" applyFont="1" applyFill="1" applyBorder="1" applyAlignment="1">
      <alignment horizontal="left" wrapText="1" indent="1"/>
    </xf>
    <xf numFmtId="0" fontId="49" fillId="0" borderId="39" xfId="0" applyFont="1" applyFill="1" applyBorder="1" applyAlignment="1">
      <alignment horizontal="left" wrapText="1" indent="1"/>
    </xf>
    <xf numFmtId="20" fontId="49" fillId="0" borderId="40" xfId="0" applyNumberFormat="1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49" fillId="0" borderId="42" xfId="0" applyFont="1" applyFill="1" applyBorder="1" applyAlignment="1">
      <alignment horizontal="left" wrapText="1" indent="1"/>
    </xf>
    <xf numFmtId="0" fontId="49" fillId="0" borderId="43" xfId="0" applyFont="1" applyFill="1" applyBorder="1" applyAlignment="1">
      <alignment horizontal="left" wrapText="1" indent="1"/>
    </xf>
    <xf numFmtId="0" fontId="49" fillId="0" borderId="44" xfId="0" applyFont="1" applyBorder="1" applyAlignment="1">
      <alignment horizontal="center"/>
    </xf>
    <xf numFmtId="49" fontId="49" fillId="0" borderId="45" xfId="0" applyNumberFormat="1" applyFont="1" applyBorder="1" applyAlignment="1">
      <alignment horizontal="center"/>
    </xf>
    <xf numFmtId="49" fontId="49" fillId="0" borderId="46" xfId="0" applyNumberFormat="1" applyFont="1" applyBorder="1" applyAlignment="1">
      <alignment horizontal="center"/>
    </xf>
    <xf numFmtId="20" fontId="49" fillId="0" borderId="47" xfId="0" applyNumberFormat="1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49" fillId="0" borderId="49" xfId="0" applyFont="1" applyFill="1" applyBorder="1" applyAlignment="1">
      <alignment horizontal="left" wrapText="1" indent="1"/>
    </xf>
    <xf numFmtId="0" fontId="49" fillId="0" borderId="50" xfId="0" applyFont="1" applyFill="1" applyBorder="1" applyAlignment="1">
      <alignment horizontal="left" wrapText="1" indent="1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 inden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20" fontId="54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55" fillId="0" borderId="51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55" fillId="0" borderId="53" xfId="0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54" xfId="0" applyFont="1" applyBorder="1" applyAlignment="1">
      <alignment horizontal="center"/>
    </xf>
    <xf numFmtId="0" fontId="55" fillId="0" borderId="5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55" fillId="0" borderId="56" xfId="0" applyFont="1" applyBorder="1" applyAlignment="1">
      <alignment horizontal="center"/>
    </xf>
    <xf numFmtId="0" fontId="55" fillId="0" borderId="57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18" fillId="0" borderId="59" xfId="0" applyFont="1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10" xfId="0" applyBorder="1" applyAlignment="1">
      <alignment/>
    </xf>
    <xf numFmtId="0" fontId="0" fillId="0" borderId="61" xfId="0" applyBorder="1" applyAlignment="1">
      <alignment/>
    </xf>
    <xf numFmtId="0" fontId="0" fillId="0" borderId="30" xfId="0" applyBorder="1" applyAlignment="1">
      <alignment/>
    </xf>
    <xf numFmtId="0" fontId="13" fillId="0" borderId="12" xfId="0" applyFont="1" applyBorder="1" applyAlignment="1" applyProtection="1">
      <alignment horizontal="left" vertical="center" indent="1"/>
      <protection/>
    </xf>
    <xf numFmtId="0" fontId="13" fillId="0" borderId="31" xfId="0" applyFont="1" applyBorder="1" applyAlignment="1" applyProtection="1">
      <alignment horizontal="left" vertical="center" indent="1"/>
      <protection/>
    </xf>
    <xf numFmtId="0" fontId="19" fillId="0" borderId="20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left" vertical="center" indent="1"/>
      <protection/>
    </xf>
    <xf numFmtId="0" fontId="13" fillId="0" borderId="14" xfId="0" applyFont="1" applyBorder="1" applyAlignment="1" applyProtection="1">
      <alignment horizontal="left" vertical="center" indent="1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12" fillId="0" borderId="66" xfId="0" applyFont="1" applyBorder="1" applyAlignment="1" applyProtection="1">
      <alignment horizontal="center" vertical="center"/>
      <protection/>
    </xf>
    <xf numFmtId="0" fontId="12" fillId="0" borderId="67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 hidden="1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/>
      <protection hidden="1"/>
    </xf>
    <xf numFmtId="0" fontId="0" fillId="0" borderId="69" xfId="0" applyBorder="1" applyAlignment="1">
      <alignment/>
    </xf>
    <xf numFmtId="0" fontId="15" fillId="0" borderId="70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0" fillId="0" borderId="72" xfId="0" applyBorder="1" applyAlignment="1">
      <alignment/>
    </xf>
    <xf numFmtId="0" fontId="0" fillId="0" borderId="15" xfId="0" applyBorder="1" applyAlignment="1">
      <alignment/>
    </xf>
    <xf numFmtId="0" fontId="3" fillId="0" borderId="73" xfId="0" applyFont="1" applyBorder="1" applyAlignment="1" applyProtection="1">
      <alignment horizontal="center" vertical="center"/>
      <protection/>
    </xf>
    <xf numFmtId="0" fontId="29" fillId="0" borderId="70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71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hidden="1"/>
    </xf>
    <xf numFmtId="0" fontId="29" fillId="0" borderId="12" xfId="0" applyFont="1" applyBorder="1" applyAlignment="1" applyProtection="1">
      <alignment horizontal="center" vertical="center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üperlink 2" xfId="53"/>
    <cellStyle name="Hyperlink" xfId="54"/>
    <cellStyle name="Input" xfId="55"/>
    <cellStyle name="Linked Cell" xfId="56"/>
    <cellStyle name="Neutral" xfId="57"/>
    <cellStyle name="Normaallaad 2" xfId="58"/>
    <cellStyle name="Normaallaad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104775</xdr:rowOff>
    </xdr:from>
    <xdr:to>
      <xdr:col>3</xdr:col>
      <xdr:colOff>1390650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42900"/>
          <a:ext cx="11620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104775</xdr:rowOff>
    </xdr:from>
    <xdr:to>
      <xdr:col>3</xdr:col>
      <xdr:colOff>552450</xdr:colOff>
      <xdr:row>5</xdr:row>
      <xdr:rowOff>104775</xdr:rowOff>
    </xdr:to>
    <xdr:sp>
      <xdr:nvSpPr>
        <xdr:cNvPr id="1" name="Sirgkonnektor 5"/>
        <xdr:cNvSpPr>
          <a:spLocks/>
        </xdr:cNvSpPr>
      </xdr:nvSpPr>
      <xdr:spPr>
        <a:xfrm>
          <a:off x="320992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104775</xdr:rowOff>
    </xdr:from>
    <xdr:to>
      <xdr:col>4</xdr:col>
      <xdr:colOff>552450</xdr:colOff>
      <xdr:row>5</xdr:row>
      <xdr:rowOff>104775</xdr:rowOff>
    </xdr:to>
    <xdr:sp>
      <xdr:nvSpPr>
        <xdr:cNvPr id="2" name="Sirgkonnektor 7"/>
        <xdr:cNvSpPr>
          <a:spLocks/>
        </xdr:cNvSpPr>
      </xdr:nvSpPr>
      <xdr:spPr>
        <a:xfrm>
          <a:off x="381000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104775</xdr:rowOff>
    </xdr:from>
    <xdr:to>
      <xdr:col>7</xdr:col>
      <xdr:colOff>552450</xdr:colOff>
      <xdr:row>5</xdr:row>
      <xdr:rowOff>104775</xdr:rowOff>
    </xdr:to>
    <xdr:sp>
      <xdr:nvSpPr>
        <xdr:cNvPr id="3" name="Sirgkonnektor 8"/>
        <xdr:cNvSpPr>
          <a:spLocks/>
        </xdr:cNvSpPr>
      </xdr:nvSpPr>
      <xdr:spPr>
        <a:xfrm>
          <a:off x="561022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95250</xdr:rowOff>
    </xdr:from>
    <xdr:to>
      <xdr:col>4</xdr:col>
      <xdr:colOff>552450</xdr:colOff>
      <xdr:row>8</xdr:row>
      <xdr:rowOff>95250</xdr:rowOff>
    </xdr:to>
    <xdr:sp>
      <xdr:nvSpPr>
        <xdr:cNvPr id="4" name="Sirgkonnektor 9"/>
        <xdr:cNvSpPr>
          <a:spLocks/>
        </xdr:cNvSpPr>
      </xdr:nvSpPr>
      <xdr:spPr>
        <a:xfrm>
          <a:off x="3810000" y="202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95250</xdr:rowOff>
    </xdr:from>
    <xdr:to>
      <xdr:col>7</xdr:col>
      <xdr:colOff>552450</xdr:colOff>
      <xdr:row>8</xdr:row>
      <xdr:rowOff>95250</xdr:rowOff>
    </xdr:to>
    <xdr:sp>
      <xdr:nvSpPr>
        <xdr:cNvPr id="5" name="Sirgkonnektor 10"/>
        <xdr:cNvSpPr>
          <a:spLocks/>
        </xdr:cNvSpPr>
      </xdr:nvSpPr>
      <xdr:spPr>
        <a:xfrm>
          <a:off x="5610225" y="202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95250</xdr:rowOff>
    </xdr:from>
    <xdr:to>
      <xdr:col>2</xdr:col>
      <xdr:colOff>552450</xdr:colOff>
      <xdr:row>8</xdr:row>
      <xdr:rowOff>95250</xdr:rowOff>
    </xdr:to>
    <xdr:sp>
      <xdr:nvSpPr>
        <xdr:cNvPr id="6" name="Sirgkonnektor 11"/>
        <xdr:cNvSpPr>
          <a:spLocks/>
        </xdr:cNvSpPr>
      </xdr:nvSpPr>
      <xdr:spPr>
        <a:xfrm>
          <a:off x="2609850" y="202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95250</xdr:rowOff>
    </xdr:from>
    <xdr:to>
      <xdr:col>2</xdr:col>
      <xdr:colOff>552450</xdr:colOff>
      <xdr:row>11</xdr:row>
      <xdr:rowOff>95250</xdr:rowOff>
    </xdr:to>
    <xdr:sp>
      <xdr:nvSpPr>
        <xdr:cNvPr id="7" name="Sirgkonnektor 12"/>
        <xdr:cNvSpPr>
          <a:spLocks/>
        </xdr:cNvSpPr>
      </xdr:nvSpPr>
      <xdr:spPr>
        <a:xfrm>
          <a:off x="2609850" y="2628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95250</xdr:rowOff>
    </xdr:from>
    <xdr:to>
      <xdr:col>3</xdr:col>
      <xdr:colOff>552450</xdr:colOff>
      <xdr:row>11</xdr:row>
      <xdr:rowOff>95250</xdr:rowOff>
    </xdr:to>
    <xdr:sp>
      <xdr:nvSpPr>
        <xdr:cNvPr id="8" name="Sirgkonnektor 13"/>
        <xdr:cNvSpPr>
          <a:spLocks/>
        </xdr:cNvSpPr>
      </xdr:nvSpPr>
      <xdr:spPr>
        <a:xfrm>
          <a:off x="3209925" y="2628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11</xdr:row>
      <xdr:rowOff>95250</xdr:rowOff>
    </xdr:from>
    <xdr:to>
      <xdr:col>7</xdr:col>
      <xdr:colOff>552450</xdr:colOff>
      <xdr:row>11</xdr:row>
      <xdr:rowOff>95250</xdr:rowOff>
    </xdr:to>
    <xdr:sp>
      <xdr:nvSpPr>
        <xdr:cNvPr id="9" name="Sirgkonnektor 14"/>
        <xdr:cNvSpPr>
          <a:spLocks/>
        </xdr:cNvSpPr>
      </xdr:nvSpPr>
      <xdr:spPr>
        <a:xfrm>
          <a:off x="5610225" y="2628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95250</xdr:rowOff>
    </xdr:from>
    <xdr:to>
      <xdr:col>2</xdr:col>
      <xdr:colOff>552450</xdr:colOff>
      <xdr:row>20</xdr:row>
      <xdr:rowOff>95250</xdr:rowOff>
    </xdr:to>
    <xdr:sp>
      <xdr:nvSpPr>
        <xdr:cNvPr id="10" name="Sirgkonnektor 15"/>
        <xdr:cNvSpPr>
          <a:spLocks/>
        </xdr:cNvSpPr>
      </xdr:nvSpPr>
      <xdr:spPr>
        <a:xfrm>
          <a:off x="2609850" y="4429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95250</xdr:rowOff>
    </xdr:from>
    <xdr:to>
      <xdr:col>3</xdr:col>
      <xdr:colOff>552450</xdr:colOff>
      <xdr:row>20</xdr:row>
      <xdr:rowOff>95250</xdr:rowOff>
    </xdr:to>
    <xdr:sp>
      <xdr:nvSpPr>
        <xdr:cNvPr id="11" name="Sirgkonnektor 16"/>
        <xdr:cNvSpPr>
          <a:spLocks/>
        </xdr:cNvSpPr>
      </xdr:nvSpPr>
      <xdr:spPr>
        <a:xfrm>
          <a:off x="3209925" y="4429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4</xdr:col>
      <xdr:colOff>552450</xdr:colOff>
      <xdr:row>20</xdr:row>
      <xdr:rowOff>95250</xdr:rowOff>
    </xdr:to>
    <xdr:sp>
      <xdr:nvSpPr>
        <xdr:cNvPr id="12" name="Sirgkonnektor 17"/>
        <xdr:cNvSpPr>
          <a:spLocks/>
        </xdr:cNvSpPr>
      </xdr:nvSpPr>
      <xdr:spPr>
        <a:xfrm>
          <a:off x="3810000" y="4429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95250</xdr:rowOff>
    </xdr:from>
    <xdr:to>
      <xdr:col>6</xdr:col>
      <xdr:colOff>552450</xdr:colOff>
      <xdr:row>8</xdr:row>
      <xdr:rowOff>95250</xdr:rowOff>
    </xdr:to>
    <xdr:sp>
      <xdr:nvSpPr>
        <xdr:cNvPr id="13" name="Sirgkonnektor 18"/>
        <xdr:cNvSpPr>
          <a:spLocks/>
        </xdr:cNvSpPr>
      </xdr:nvSpPr>
      <xdr:spPr>
        <a:xfrm>
          <a:off x="5010150" y="202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104775</xdr:rowOff>
    </xdr:from>
    <xdr:to>
      <xdr:col>6</xdr:col>
      <xdr:colOff>552450</xdr:colOff>
      <xdr:row>5</xdr:row>
      <xdr:rowOff>104775</xdr:rowOff>
    </xdr:to>
    <xdr:sp>
      <xdr:nvSpPr>
        <xdr:cNvPr id="14" name="Sirgkonnektor 19"/>
        <xdr:cNvSpPr>
          <a:spLocks/>
        </xdr:cNvSpPr>
      </xdr:nvSpPr>
      <xdr:spPr>
        <a:xfrm>
          <a:off x="501015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552450</xdr:colOff>
      <xdr:row>11</xdr:row>
      <xdr:rowOff>95250</xdr:rowOff>
    </xdr:to>
    <xdr:sp>
      <xdr:nvSpPr>
        <xdr:cNvPr id="15" name="Sirgkonnektor 20"/>
        <xdr:cNvSpPr>
          <a:spLocks/>
        </xdr:cNvSpPr>
      </xdr:nvSpPr>
      <xdr:spPr>
        <a:xfrm>
          <a:off x="5010150" y="2628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552450</xdr:colOff>
      <xdr:row>17</xdr:row>
      <xdr:rowOff>95250</xdr:rowOff>
    </xdr:to>
    <xdr:sp>
      <xdr:nvSpPr>
        <xdr:cNvPr id="16" name="Sirgkonnektor 21"/>
        <xdr:cNvSpPr>
          <a:spLocks/>
        </xdr:cNvSpPr>
      </xdr:nvSpPr>
      <xdr:spPr>
        <a:xfrm>
          <a:off x="2609850" y="3829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95250</xdr:rowOff>
    </xdr:from>
    <xdr:to>
      <xdr:col>3</xdr:col>
      <xdr:colOff>552450</xdr:colOff>
      <xdr:row>17</xdr:row>
      <xdr:rowOff>95250</xdr:rowOff>
    </xdr:to>
    <xdr:sp>
      <xdr:nvSpPr>
        <xdr:cNvPr id="17" name="Sirgkonnektor 22"/>
        <xdr:cNvSpPr>
          <a:spLocks/>
        </xdr:cNvSpPr>
      </xdr:nvSpPr>
      <xdr:spPr>
        <a:xfrm>
          <a:off x="3209925" y="3829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4</xdr:col>
      <xdr:colOff>552450</xdr:colOff>
      <xdr:row>17</xdr:row>
      <xdr:rowOff>95250</xdr:rowOff>
    </xdr:to>
    <xdr:sp>
      <xdr:nvSpPr>
        <xdr:cNvPr id="18" name="Sirgkonnektor 23"/>
        <xdr:cNvSpPr>
          <a:spLocks/>
        </xdr:cNvSpPr>
      </xdr:nvSpPr>
      <xdr:spPr>
        <a:xfrm>
          <a:off x="3810000" y="3829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95250</xdr:rowOff>
    </xdr:from>
    <xdr:to>
      <xdr:col>6</xdr:col>
      <xdr:colOff>552450</xdr:colOff>
      <xdr:row>20</xdr:row>
      <xdr:rowOff>95250</xdr:rowOff>
    </xdr:to>
    <xdr:sp>
      <xdr:nvSpPr>
        <xdr:cNvPr id="19" name="Sirgkonnektor 24"/>
        <xdr:cNvSpPr>
          <a:spLocks/>
        </xdr:cNvSpPr>
      </xdr:nvSpPr>
      <xdr:spPr>
        <a:xfrm>
          <a:off x="5010150" y="4429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95250</xdr:rowOff>
    </xdr:from>
    <xdr:to>
      <xdr:col>7</xdr:col>
      <xdr:colOff>552450</xdr:colOff>
      <xdr:row>17</xdr:row>
      <xdr:rowOff>95250</xdr:rowOff>
    </xdr:to>
    <xdr:sp>
      <xdr:nvSpPr>
        <xdr:cNvPr id="20" name="Sirgkonnektor 25"/>
        <xdr:cNvSpPr>
          <a:spLocks/>
        </xdr:cNvSpPr>
      </xdr:nvSpPr>
      <xdr:spPr>
        <a:xfrm>
          <a:off x="5610225" y="3829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104775</xdr:rowOff>
    </xdr:from>
    <xdr:to>
      <xdr:col>5</xdr:col>
      <xdr:colOff>552450</xdr:colOff>
      <xdr:row>5</xdr:row>
      <xdr:rowOff>104775</xdr:rowOff>
    </xdr:to>
    <xdr:sp>
      <xdr:nvSpPr>
        <xdr:cNvPr id="21" name="Sirgkonnektor 7"/>
        <xdr:cNvSpPr>
          <a:spLocks/>
        </xdr:cNvSpPr>
      </xdr:nvSpPr>
      <xdr:spPr>
        <a:xfrm>
          <a:off x="441007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95250</xdr:rowOff>
    </xdr:from>
    <xdr:to>
      <xdr:col>5</xdr:col>
      <xdr:colOff>552450</xdr:colOff>
      <xdr:row>8</xdr:row>
      <xdr:rowOff>95250</xdr:rowOff>
    </xdr:to>
    <xdr:sp>
      <xdr:nvSpPr>
        <xdr:cNvPr id="22" name="Sirgkonnektor 9"/>
        <xdr:cNvSpPr>
          <a:spLocks/>
        </xdr:cNvSpPr>
      </xdr:nvSpPr>
      <xdr:spPr>
        <a:xfrm>
          <a:off x="4410075" y="202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95250</xdr:rowOff>
    </xdr:from>
    <xdr:to>
      <xdr:col>5</xdr:col>
      <xdr:colOff>552450</xdr:colOff>
      <xdr:row>11</xdr:row>
      <xdr:rowOff>95250</xdr:rowOff>
    </xdr:to>
    <xdr:sp>
      <xdr:nvSpPr>
        <xdr:cNvPr id="23" name="Sirgkonnektor 9"/>
        <xdr:cNvSpPr>
          <a:spLocks/>
        </xdr:cNvSpPr>
      </xdr:nvSpPr>
      <xdr:spPr>
        <a:xfrm>
          <a:off x="4410075" y="2628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95250</xdr:rowOff>
    </xdr:from>
    <xdr:to>
      <xdr:col>2</xdr:col>
      <xdr:colOff>552450</xdr:colOff>
      <xdr:row>14</xdr:row>
      <xdr:rowOff>95250</xdr:rowOff>
    </xdr:to>
    <xdr:sp>
      <xdr:nvSpPr>
        <xdr:cNvPr id="24" name="Sirgkonnektor 12"/>
        <xdr:cNvSpPr>
          <a:spLocks/>
        </xdr:cNvSpPr>
      </xdr:nvSpPr>
      <xdr:spPr>
        <a:xfrm>
          <a:off x="2609850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95250</xdr:rowOff>
    </xdr:from>
    <xdr:to>
      <xdr:col>3</xdr:col>
      <xdr:colOff>552450</xdr:colOff>
      <xdr:row>14</xdr:row>
      <xdr:rowOff>95250</xdr:rowOff>
    </xdr:to>
    <xdr:sp>
      <xdr:nvSpPr>
        <xdr:cNvPr id="25" name="Sirgkonnektor 13"/>
        <xdr:cNvSpPr>
          <a:spLocks/>
        </xdr:cNvSpPr>
      </xdr:nvSpPr>
      <xdr:spPr>
        <a:xfrm>
          <a:off x="3209925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95250</xdr:rowOff>
    </xdr:from>
    <xdr:to>
      <xdr:col>4</xdr:col>
      <xdr:colOff>552450</xdr:colOff>
      <xdr:row>14</xdr:row>
      <xdr:rowOff>95250</xdr:rowOff>
    </xdr:to>
    <xdr:sp>
      <xdr:nvSpPr>
        <xdr:cNvPr id="26" name="Sirgkonnektor 13"/>
        <xdr:cNvSpPr>
          <a:spLocks/>
        </xdr:cNvSpPr>
      </xdr:nvSpPr>
      <xdr:spPr>
        <a:xfrm>
          <a:off x="3810000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552450</xdr:colOff>
      <xdr:row>14</xdr:row>
      <xdr:rowOff>95250</xdr:rowOff>
    </xdr:to>
    <xdr:sp>
      <xdr:nvSpPr>
        <xdr:cNvPr id="27" name="Sirgkonnektor 20"/>
        <xdr:cNvSpPr>
          <a:spLocks/>
        </xdr:cNvSpPr>
      </xdr:nvSpPr>
      <xdr:spPr>
        <a:xfrm>
          <a:off x="5010150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95250</xdr:rowOff>
    </xdr:from>
    <xdr:to>
      <xdr:col>7</xdr:col>
      <xdr:colOff>552450</xdr:colOff>
      <xdr:row>14</xdr:row>
      <xdr:rowOff>95250</xdr:rowOff>
    </xdr:to>
    <xdr:sp>
      <xdr:nvSpPr>
        <xdr:cNvPr id="28" name="Sirgkonnektor 14"/>
        <xdr:cNvSpPr>
          <a:spLocks/>
        </xdr:cNvSpPr>
      </xdr:nvSpPr>
      <xdr:spPr>
        <a:xfrm>
          <a:off x="5610225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95250</xdr:rowOff>
    </xdr:from>
    <xdr:to>
      <xdr:col>5</xdr:col>
      <xdr:colOff>552450</xdr:colOff>
      <xdr:row>17</xdr:row>
      <xdr:rowOff>95250</xdr:rowOff>
    </xdr:to>
    <xdr:sp>
      <xdr:nvSpPr>
        <xdr:cNvPr id="29" name="Sirgkonnektor 23"/>
        <xdr:cNvSpPr>
          <a:spLocks/>
        </xdr:cNvSpPr>
      </xdr:nvSpPr>
      <xdr:spPr>
        <a:xfrm>
          <a:off x="4410075" y="3829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95250</xdr:rowOff>
    </xdr:from>
    <xdr:to>
      <xdr:col>5</xdr:col>
      <xdr:colOff>552450</xdr:colOff>
      <xdr:row>20</xdr:row>
      <xdr:rowOff>95250</xdr:rowOff>
    </xdr:to>
    <xdr:sp>
      <xdr:nvSpPr>
        <xdr:cNvPr id="30" name="Sirgkonnektor 17"/>
        <xdr:cNvSpPr>
          <a:spLocks/>
        </xdr:cNvSpPr>
      </xdr:nvSpPr>
      <xdr:spPr>
        <a:xfrm>
          <a:off x="4410075" y="4429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25" zoomScaleNormal="125" zoomScalePageLayoutView="0" workbookViewId="0" topLeftCell="A1">
      <selection activeCell="D7" sqref="D7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4" width="26.421875" style="0" customWidth="1"/>
    <col min="5" max="5" width="3.7109375" style="0" customWidth="1"/>
    <col min="6" max="6" width="6.7109375" style="0" customWidth="1"/>
    <col min="7" max="7" width="3.421875" style="0" customWidth="1"/>
    <col min="8" max="8" width="6.7109375" style="0" customWidth="1"/>
  </cols>
  <sheetData>
    <row r="1" spans="1:5" ht="18.75" customHeight="1">
      <c r="A1" s="141" t="s">
        <v>16</v>
      </c>
      <c r="B1" s="141"/>
      <c r="C1" s="141"/>
      <c r="D1" s="141"/>
      <c r="E1" s="106"/>
    </row>
    <row r="2" spans="6:7" ht="12.75">
      <c r="F2" s="8"/>
      <c r="G2" s="8"/>
    </row>
    <row r="3" spans="1:8" s="3" customFormat="1" ht="15.75">
      <c r="A3" s="108" t="s">
        <v>4</v>
      </c>
      <c r="F3" s="9"/>
      <c r="G3" s="9"/>
      <c r="H3" s="107" t="s">
        <v>17</v>
      </c>
    </row>
    <row r="4" spans="1:8" s="3" customFormat="1" ht="15.75">
      <c r="A4" s="5"/>
      <c r="F4" s="9"/>
      <c r="G4" s="9"/>
      <c r="H4" s="107" t="s">
        <v>18</v>
      </c>
    </row>
    <row r="5" spans="1:8" s="3" customFormat="1" ht="15">
      <c r="A5" s="2"/>
      <c r="F5" s="9"/>
      <c r="G5" s="9"/>
      <c r="H5" s="4"/>
    </row>
    <row r="6" spans="1:7" s="6" customFormat="1" ht="16.5" thickBot="1">
      <c r="A6" s="109" t="s">
        <v>5</v>
      </c>
      <c r="B6" s="109"/>
      <c r="C6" s="110" t="s">
        <v>19</v>
      </c>
      <c r="D6" s="111"/>
      <c r="E6" s="112"/>
      <c r="F6" s="10"/>
      <c r="G6" s="10"/>
    </row>
    <row r="7" spans="1:8" s="138" customFormat="1" ht="16.5" thickBot="1">
      <c r="A7" s="139" t="s">
        <v>0</v>
      </c>
      <c r="B7" s="140" t="s">
        <v>2</v>
      </c>
      <c r="C7" s="136" t="s">
        <v>1</v>
      </c>
      <c r="D7" s="137" t="s">
        <v>1</v>
      </c>
      <c r="F7" s="142" t="s">
        <v>11</v>
      </c>
      <c r="G7" s="143"/>
      <c r="H7" s="144"/>
    </row>
    <row r="8" spans="1:8" s="105" customFormat="1" ht="19.5" customHeight="1">
      <c r="A8" s="113">
        <v>0.4583333333333333</v>
      </c>
      <c r="B8" s="114">
        <v>1</v>
      </c>
      <c r="C8" s="115" t="s">
        <v>30</v>
      </c>
      <c r="D8" s="116" t="s">
        <v>3</v>
      </c>
      <c r="E8" s="101"/>
      <c r="F8" s="102"/>
      <c r="G8" s="103" t="s">
        <v>12</v>
      </c>
      <c r="H8" s="104"/>
    </row>
    <row r="9" spans="1:8" s="105" customFormat="1" ht="19.5" customHeight="1">
      <c r="A9" s="117">
        <f>A8+TIME(0,50,0)</f>
        <v>0.4930555555555555</v>
      </c>
      <c r="B9" s="118">
        <f>B8+1</f>
        <v>2</v>
      </c>
      <c r="C9" s="119" t="s">
        <v>14</v>
      </c>
      <c r="D9" s="120" t="s">
        <v>31</v>
      </c>
      <c r="E9" s="101"/>
      <c r="F9" s="102"/>
      <c r="G9" s="103" t="s">
        <v>12</v>
      </c>
      <c r="H9" s="104"/>
    </row>
    <row r="10" spans="1:8" s="105" customFormat="1" ht="19.5" customHeight="1">
      <c r="A10" s="117">
        <f aca="true" t="shared" si="0" ref="A10:A16">A9+TIME(0,50,0)</f>
        <v>0.5277777777777778</v>
      </c>
      <c r="B10" s="118">
        <f aca="true" t="shared" si="1" ref="B10:B15">B9+1</f>
        <v>3</v>
      </c>
      <c r="C10" s="119" t="s">
        <v>28</v>
      </c>
      <c r="D10" s="120" t="s">
        <v>29</v>
      </c>
      <c r="E10" s="101"/>
      <c r="F10" s="102"/>
      <c r="G10" s="103" t="s">
        <v>12</v>
      </c>
      <c r="H10" s="104"/>
    </row>
    <row r="11" spans="1:8" s="105" customFormat="1" ht="19.5" customHeight="1">
      <c r="A11" s="117">
        <f t="shared" si="0"/>
        <v>0.5625</v>
      </c>
      <c r="B11" s="118">
        <f t="shared" si="1"/>
        <v>4</v>
      </c>
      <c r="C11" s="119" t="s">
        <v>3</v>
      </c>
      <c r="D11" s="120" t="s">
        <v>14</v>
      </c>
      <c r="E11" s="101"/>
      <c r="F11" s="102"/>
      <c r="G11" s="103" t="s">
        <v>12</v>
      </c>
      <c r="H11" s="104"/>
    </row>
    <row r="12" spans="1:8" s="105" customFormat="1" ht="19.5" customHeight="1">
      <c r="A12" s="117">
        <f t="shared" si="0"/>
        <v>0.5972222222222222</v>
      </c>
      <c r="B12" s="118">
        <f t="shared" si="1"/>
        <v>5</v>
      </c>
      <c r="C12" s="119" t="s">
        <v>29</v>
      </c>
      <c r="D12" s="120" t="s">
        <v>30</v>
      </c>
      <c r="E12" s="101"/>
      <c r="F12" s="102"/>
      <c r="G12" s="103" t="s">
        <v>12</v>
      </c>
      <c r="H12" s="104"/>
    </row>
    <row r="13" spans="1:8" s="105" customFormat="1" ht="19.5" customHeight="1">
      <c r="A13" s="117">
        <f t="shared" si="0"/>
        <v>0.6319444444444444</v>
      </c>
      <c r="B13" s="118">
        <f t="shared" si="1"/>
        <v>6</v>
      </c>
      <c r="C13" s="119" t="s">
        <v>31</v>
      </c>
      <c r="D13" s="120" t="s">
        <v>28</v>
      </c>
      <c r="E13" s="101"/>
      <c r="F13" s="102"/>
      <c r="G13" s="103" t="s">
        <v>12</v>
      </c>
      <c r="H13" s="104"/>
    </row>
    <row r="14" spans="1:8" s="105" customFormat="1" ht="19.5" customHeight="1">
      <c r="A14" s="117">
        <f t="shared" si="0"/>
        <v>0.6666666666666666</v>
      </c>
      <c r="B14" s="118">
        <f t="shared" si="1"/>
        <v>7</v>
      </c>
      <c r="C14" s="119" t="s">
        <v>14</v>
      </c>
      <c r="D14" s="120" t="s">
        <v>30</v>
      </c>
      <c r="E14" s="101"/>
      <c r="F14" s="102"/>
      <c r="G14" s="103" t="s">
        <v>12</v>
      </c>
      <c r="H14" s="104"/>
    </row>
    <row r="15" spans="1:8" s="105" customFormat="1" ht="19.5" customHeight="1">
      <c r="A15" s="117">
        <f t="shared" si="0"/>
        <v>0.7013888888888888</v>
      </c>
      <c r="B15" s="118">
        <f t="shared" si="1"/>
        <v>8</v>
      </c>
      <c r="C15" s="119" t="s">
        <v>28</v>
      </c>
      <c r="D15" s="120" t="s">
        <v>3</v>
      </c>
      <c r="E15" s="101"/>
      <c r="F15" s="102"/>
      <c r="G15" s="103" t="s">
        <v>12</v>
      </c>
      <c r="H15" s="104"/>
    </row>
    <row r="16" spans="1:8" s="105" customFormat="1" ht="19.5" customHeight="1" thickBot="1">
      <c r="A16" s="124">
        <f t="shared" si="0"/>
        <v>0.736111111111111</v>
      </c>
      <c r="B16" s="125">
        <f>B15+1</f>
        <v>9</v>
      </c>
      <c r="C16" s="126" t="s">
        <v>29</v>
      </c>
      <c r="D16" s="127" t="s">
        <v>31</v>
      </c>
      <c r="E16" s="101"/>
      <c r="F16" s="121"/>
      <c r="G16" s="122" t="s">
        <v>12</v>
      </c>
      <c r="H16" s="123"/>
    </row>
    <row r="17" spans="1:2" s="3" customFormat="1" ht="15">
      <c r="A17" s="7"/>
      <c r="B17" s="7"/>
    </row>
    <row r="18" s="6" customFormat="1" ht="15.75"/>
    <row r="19" s="3" customFormat="1" ht="15"/>
    <row r="20" spans="1:8" s="105" customFormat="1" ht="19.5" customHeight="1" thickBot="1">
      <c r="A20" s="109" t="s">
        <v>6</v>
      </c>
      <c r="B20" s="109"/>
      <c r="C20" s="110" t="s">
        <v>20</v>
      </c>
      <c r="D20" s="111"/>
      <c r="E20" s="112"/>
      <c r="F20" s="10"/>
      <c r="G20" s="10"/>
      <c r="H20" s="6"/>
    </row>
    <row r="21" spans="1:8" s="138" customFormat="1" ht="19.5" customHeight="1" thickBot="1">
      <c r="A21" s="135" t="s">
        <v>0</v>
      </c>
      <c r="B21" s="136" t="s">
        <v>2</v>
      </c>
      <c r="C21" s="136" t="s">
        <v>1</v>
      </c>
      <c r="D21" s="137" t="s">
        <v>1</v>
      </c>
      <c r="F21" s="142" t="s">
        <v>11</v>
      </c>
      <c r="G21" s="143"/>
      <c r="H21" s="144"/>
    </row>
    <row r="22" spans="1:8" s="105" customFormat="1" ht="19.5" customHeight="1">
      <c r="A22" s="113">
        <v>0.375</v>
      </c>
      <c r="B22" s="114">
        <f>B16+1</f>
        <v>10</v>
      </c>
      <c r="C22" s="115" t="s">
        <v>14</v>
      </c>
      <c r="D22" s="116" t="s">
        <v>28</v>
      </c>
      <c r="E22" s="101"/>
      <c r="F22" s="102"/>
      <c r="G22" s="103" t="s">
        <v>12</v>
      </c>
      <c r="H22" s="104"/>
    </row>
    <row r="23" spans="1:8" s="105" customFormat="1" ht="19.5" customHeight="1">
      <c r="A23" s="117">
        <f>A22+TIME(0,50,0)</f>
        <v>0.4097222222222222</v>
      </c>
      <c r="B23" s="118">
        <f>B22+1</f>
        <v>11</v>
      </c>
      <c r="C23" s="119" t="s">
        <v>31</v>
      </c>
      <c r="D23" s="120" t="s">
        <v>30</v>
      </c>
      <c r="E23" s="101"/>
      <c r="F23" s="102"/>
      <c r="G23" s="103" t="s">
        <v>12</v>
      </c>
      <c r="H23" s="104"/>
    </row>
    <row r="24" spans="1:8" s="105" customFormat="1" ht="19.5" customHeight="1">
      <c r="A24" s="117">
        <f>A23+TIME(0,50,0)</f>
        <v>0.4444444444444444</v>
      </c>
      <c r="B24" s="118">
        <f>B23+1</f>
        <v>12</v>
      </c>
      <c r="C24" s="119" t="s">
        <v>3</v>
      </c>
      <c r="D24" s="120" t="s">
        <v>29</v>
      </c>
      <c r="E24" s="101"/>
      <c r="F24" s="102"/>
      <c r="G24" s="103" t="s">
        <v>12</v>
      </c>
      <c r="H24" s="104"/>
    </row>
    <row r="25" spans="1:8" s="105" customFormat="1" ht="19.5" customHeight="1">
      <c r="A25" s="117">
        <f>A24+TIME(0,50,0)</f>
        <v>0.47916666666666663</v>
      </c>
      <c r="B25" s="118">
        <f>B24+1</f>
        <v>13</v>
      </c>
      <c r="C25" s="119" t="s">
        <v>30</v>
      </c>
      <c r="D25" s="120" t="s">
        <v>28</v>
      </c>
      <c r="E25" s="101"/>
      <c r="F25" s="102"/>
      <c r="G25" s="103" t="s">
        <v>12</v>
      </c>
      <c r="H25" s="104"/>
    </row>
    <row r="26" spans="1:8" ht="20.25" customHeight="1">
      <c r="A26" s="117">
        <f>A25+TIME(0,50,0)</f>
        <v>0.5138888888888888</v>
      </c>
      <c r="B26" s="118">
        <f>B25+1</f>
        <v>14</v>
      </c>
      <c r="C26" s="119" t="s">
        <v>29</v>
      </c>
      <c r="D26" s="120" t="s">
        <v>14</v>
      </c>
      <c r="E26" s="101"/>
      <c r="F26" s="102"/>
      <c r="G26" s="103" t="s">
        <v>12</v>
      </c>
      <c r="H26" s="104"/>
    </row>
    <row r="27" spans="1:8" ht="19.5" thickBot="1">
      <c r="A27" s="124">
        <f>A26+TIME(0,50,0)</f>
        <v>0.548611111111111</v>
      </c>
      <c r="B27" s="125">
        <f>B26+1</f>
        <v>15</v>
      </c>
      <c r="C27" s="126" t="s">
        <v>31</v>
      </c>
      <c r="D27" s="127" t="s">
        <v>3</v>
      </c>
      <c r="E27" s="101"/>
      <c r="F27" s="121"/>
      <c r="G27" s="122" t="s">
        <v>12</v>
      </c>
      <c r="H27" s="123"/>
    </row>
    <row r="29" spans="1:3" ht="18.75">
      <c r="A29" s="132">
        <v>0.5833333333333334</v>
      </c>
      <c r="B29" s="133"/>
      <c r="C29" s="134" t="s">
        <v>27</v>
      </c>
    </row>
  </sheetData>
  <sheetProtection/>
  <mergeCells count="3">
    <mergeCell ref="A1:D1"/>
    <mergeCell ref="F7:H7"/>
    <mergeCell ref="F21:H21"/>
  </mergeCells>
  <printOptions/>
  <pageMargins left="0.75" right="0.36" top="0.61" bottom="0.39" header="0.5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33.8515625" style="0" customWidth="1"/>
    <col min="3" max="8" width="9.00390625" style="0" customWidth="1"/>
    <col min="9" max="9" width="4.421875" style="0" customWidth="1"/>
    <col min="10" max="10" width="4.57421875" style="0" customWidth="1"/>
    <col min="11" max="12" width="9.00390625" style="0" customWidth="1"/>
  </cols>
  <sheetData>
    <row r="1" spans="1:8" ht="23.25">
      <c r="A1" s="11"/>
      <c r="B1" s="130" t="s">
        <v>26</v>
      </c>
      <c r="C1" s="13"/>
      <c r="D1" s="13"/>
      <c r="E1" s="13"/>
      <c r="F1" s="13"/>
      <c r="G1" s="13"/>
      <c r="H1" s="13"/>
    </row>
    <row r="2" spans="1:11" ht="25.5" customHeight="1">
      <c r="A2" s="14"/>
      <c r="B2" s="131" t="s">
        <v>13</v>
      </c>
      <c r="C2" s="53"/>
      <c r="D2" s="12"/>
      <c r="H2" s="36"/>
      <c r="I2" s="36"/>
      <c r="J2" s="128" t="s">
        <v>17</v>
      </c>
      <c r="K2" s="129" t="s">
        <v>25</v>
      </c>
    </row>
    <row r="3" spans="1:12" ht="15" thickBot="1">
      <c r="A3" s="1"/>
      <c r="E3" s="15"/>
      <c r="F3" s="15"/>
      <c r="G3" s="15"/>
      <c r="K3" s="1"/>
      <c r="L3" s="1"/>
    </row>
    <row r="4" spans="1:12" ht="25.5" customHeight="1" thickBot="1">
      <c r="A4" s="30"/>
      <c r="B4" s="34" t="s">
        <v>7</v>
      </c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44">
        <v>6</v>
      </c>
      <c r="I4" s="163" t="s">
        <v>15</v>
      </c>
      <c r="J4" s="164"/>
      <c r="K4" s="32" t="s">
        <v>8</v>
      </c>
      <c r="L4" s="33" t="s">
        <v>9</v>
      </c>
    </row>
    <row r="5" spans="1:12" ht="15.75" customHeight="1" thickTop="1">
      <c r="A5" s="156">
        <v>1</v>
      </c>
      <c r="B5" s="151" t="s">
        <v>10</v>
      </c>
      <c r="C5" s="37"/>
      <c r="D5" s="17"/>
      <c r="E5" s="38"/>
      <c r="F5" s="38"/>
      <c r="G5" s="38"/>
      <c r="H5" s="24"/>
      <c r="I5" s="169"/>
      <c r="J5" s="170"/>
      <c r="K5" s="165"/>
      <c r="L5" s="171"/>
    </row>
    <row r="6" spans="1:12" ht="15.75" customHeight="1">
      <c r="A6" s="157"/>
      <c r="B6" s="151"/>
      <c r="C6" s="40"/>
      <c r="D6" s="18"/>
      <c r="E6" s="20"/>
      <c r="F6" s="20"/>
      <c r="G6" s="20"/>
      <c r="H6" s="21"/>
      <c r="I6" s="147"/>
      <c r="J6" s="148"/>
      <c r="K6" s="154"/>
      <c r="L6" s="167"/>
    </row>
    <row r="7" spans="1:12" ht="15.75" customHeight="1">
      <c r="A7" s="158"/>
      <c r="B7" s="151"/>
      <c r="C7" s="41"/>
      <c r="D7" s="21"/>
      <c r="E7" s="23"/>
      <c r="F7" s="23"/>
      <c r="G7" s="23"/>
      <c r="H7" s="22"/>
      <c r="I7" s="149"/>
      <c r="J7" s="150"/>
      <c r="K7" s="154"/>
      <c r="L7" s="168"/>
    </row>
    <row r="8" spans="1:12" ht="15.75" customHeight="1">
      <c r="A8" s="162">
        <v>2</v>
      </c>
      <c r="B8" s="160" t="s">
        <v>21</v>
      </c>
      <c r="C8" s="24"/>
      <c r="D8" s="37"/>
      <c r="E8" s="45"/>
      <c r="F8" s="45"/>
      <c r="G8" s="45"/>
      <c r="H8" s="24"/>
      <c r="I8" s="145"/>
      <c r="J8" s="146"/>
      <c r="K8" s="153"/>
      <c r="L8" s="166"/>
    </row>
    <row r="9" spans="1:12" ht="15.75" customHeight="1">
      <c r="A9" s="157"/>
      <c r="B9" s="151"/>
      <c r="C9" s="25"/>
      <c r="D9" s="40"/>
      <c r="E9" s="18"/>
      <c r="F9" s="18"/>
      <c r="G9" s="18"/>
      <c r="H9" s="25"/>
      <c r="I9" s="147"/>
      <c r="J9" s="148"/>
      <c r="K9" s="154"/>
      <c r="L9" s="167"/>
    </row>
    <row r="10" spans="1:12" ht="15.75" customHeight="1">
      <c r="A10" s="158"/>
      <c r="B10" s="151"/>
      <c r="C10" s="26"/>
      <c r="D10" s="41"/>
      <c r="E10" s="18"/>
      <c r="F10" s="18"/>
      <c r="G10" s="18"/>
      <c r="H10" s="26"/>
      <c r="I10" s="149"/>
      <c r="J10" s="150"/>
      <c r="K10" s="159"/>
      <c r="L10" s="168"/>
    </row>
    <row r="11" spans="1:12" ht="15.75" customHeight="1">
      <c r="A11" s="162">
        <v>3</v>
      </c>
      <c r="B11" s="160" t="s">
        <v>23</v>
      </c>
      <c r="C11" s="39"/>
      <c r="D11" s="39"/>
      <c r="E11" s="37"/>
      <c r="F11" s="45"/>
      <c r="G11" s="45"/>
      <c r="H11" s="46"/>
      <c r="I11" s="145"/>
      <c r="J11" s="146"/>
      <c r="K11" s="153"/>
      <c r="L11" s="166"/>
    </row>
    <row r="12" spans="1:12" ht="15.75" customHeight="1">
      <c r="A12" s="157"/>
      <c r="B12" s="151"/>
      <c r="C12" s="20"/>
      <c r="D12" s="20"/>
      <c r="E12" s="40"/>
      <c r="F12" s="18"/>
      <c r="G12" s="18"/>
      <c r="H12" s="47"/>
      <c r="I12" s="147"/>
      <c r="J12" s="148"/>
      <c r="K12" s="154"/>
      <c r="L12" s="167"/>
    </row>
    <row r="13" spans="1:12" ht="15.75" customHeight="1">
      <c r="A13" s="158"/>
      <c r="B13" s="161"/>
      <c r="C13" s="23"/>
      <c r="D13" s="48"/>
      <c r="E13" s="41"/>
      <c r="F13" s="18"/>
      <c r="G13" s="18"/>
      <c r="H13" s="49"/>
      <c r="I13" s="149"/>
      <c r="J13" s="150"/>
      <c r="K13" s="159"/>
      <c r="L13" s="168"/>
    </row>
    <row r="14" spans="1:12" ht="15.75" customHeight="1">
      <c r="A14" s="162">
        <v>4</v>
      </c>
      <c r="B14" s="160" t="s">
        <v>24</v>
      </c>
      <c r="C14" s="39"/>
      <c r="D14" s="39"/>
      <c r="E14" s="39"/>
      <c r="F14" s="37"/>
      <c r="G14" s="45"/>
      <c r="H14" s="46"/>
      <c r="I14" s="145"/>
      <c r="J14" s="146"/>
      <c r="K14" s="153"/>
      <c r="L14" s="166"/>
    </row>
    <row r="15" spans="1:12" ht="15.75" customHeight="1">
      <c r="A15" s="157"/>
      <c r="B15" s="151"/>
      <c r="C15" s="20"/>
      <c r="D15" s="20"/>
      <c r="E15" s="20"/>
      <c r="F15" s="40"/>
      <c r="G15" s="18"/>
      <c r="H15" s="47"/>
      <c r="I15" s="147"/>
      <c r="J15" s="148"/>
      <c r="K15" s="154"/>
      <c r="L15" s="167"/>
    </row>
    <row r="16" spans="1:12" ht="15.75" customHeight="1">
      <c r="A16" s="158"/>
      <c r="B16" s="161"/>
      <c r="C16" s="23"/>
      <c r="D16" s="48"/>
      <c r="E16" s="48"/>
      <c r="F16" s="41"/>
      <c r="G16" s="18"/>
      <c r="H16" s="49"/>
      <c r="I16" s="149"/>
      <c r="J16" s="150"/>
      <c r="K16" s="159"/>
      <c r="L16" s="168"/>
    </row>
    <row r="17" spans="1:12" ht="15.75" customHeight="1">
      <c r="A17" s="162">
        <v>5</v>
      </c>
      <c r="B17" s="160" t="s">
        <v>32</v>
      </c>
      <c r="C17" s="39"/>
      <c r="D17" s="39"/>
      <c r="E17" s="39"/>
      <c r="F17" s="39"/>
      <c r="G17" s="37"/>
      <c r="H17" s="24"/>
      <c r="I17" s="145"/>
      <c r="J17" s="146"/>
      <c r="K17" s="153"/>
      <c r="L17" s="166"/>
    </row>
    <row r="18" spans="1:12" ht="15.75" customHeight="1">
      <c r="A18" s="157"/>
      <c r="B18" s="151"/>
      <c r="C18" s="20"/>
      <c r="D18" s="20"/>
      <c r="E18" s="20"/>
      <c r="F18" s="20"/>
      <c r="G18" s="40"/>
      <c r="H18" s="25"/>
      <c r="I18" s="147"/>
      <c r="J18" s="148"/>
      <c r="K18" s="154"/>
      <c r="L18" s="167"/>
    </row>
    <row r="19" spans="1:12" ht="15.75" customHeight="1">
      <c r="A19" s="158"/>
      <c r="B19" s="161"/>
      <c r="C19" s="23"/>
      <c r="D19" s="48"/>
      <c r="E19" s="48"/>
      <c r="F19" s="48"/>
      <c r="G19" s="41"/>
      <c r="H19" s="25"/>
      <c r="I19" s="149"/>
      <c r="J19" s="150"/>
      <c r="K19" s="159"/>
      <c r="L19" s="168"/>
    </row>
    <row r="20" spans="1:12" ht="15.75" customHeight="1">
      <c r="A20" s="162">
        <v>6</v>
      </c>
      <c r="B20" s="151" t="s">
        <v>22</v>
      </c>
      <c r="C20" s="17"/>
      <c r="D20" s="27"/>
      <c r="E20" s="27"/>
      <c r="F20" s="27"/>
      <c r="G20" s="27"/>
      <c r="H20" s="50"/>
      <c r="I20" s="145"/>
      <c r="J20" s="146"/>
      <c r="K20" s="153"/>
      <c r="L20" s="166"/>
    </row>
    <row r="21" spans="1:12" ht="15.75" customHeight="1">
      <c r="A21" s="157"/>
      <c r="B21" s="151"/>
      <c r="C21" s="18"/>
      <c r="D21" s="19"/>
      <c r="E21" s="19"/>
      <c r="F21" s="19"/>
      <c r="G21" s="19"/>
      <c r="H21" s="42"/>
      <c r="I21" s="147"/>
      <c r="J21" s="148"/>
      <c r="K21" s="154"/>
      <c r="L21" s="167"/>
    </row>
    <row r="22" spans="1:12" ht="15.75" customHeight="1" thickBot="1">
      <c r="A22" s="175"/>
      <c r="B22" s="152"/>
      <c r="C22" s="28"/>
      <c r="D22" s="29"/>
      <c r="E22" s="29"/>
      <c r="F22" s="29"/>
      <c r="G22" s="29"/>
      <c r="H22" s="51"/>
      <c r="I22" s="173"/>
      <c r="J22" s="174"/>
      <c r="K22" s="155"/>
      <c r="L22" s="172"/>
    </row>
    <row r="23" spans="1:12" ht="15.75">
      <c r="A23" s="16"/>
      <c r="B23" s="16"/>
      <c r="C23" s="16"/>
      <c r="D23" s="16"/>
      <c r="E23" s="16"/>
      <c r="F23" s="16"/>
      <c r="G23" s="16"/>
      <c r="H23" s="35" t="str">
        <f>IF(I23&lt;&gt;J23,"! Väravate vahe ei ole õige. Andmete sisestus pooleli või tulemused sisestatud valesti =&gt;&gt;"," ")</f>
        <v> </v>
      </c>
      <c r="I23" s="52"/>
      <c r="J23" s="52"/>
      <c r="L23" s="16"/>
    </row>
  </sheetData>
  <sheetProtection/>
  <mergeCells count="31">
    <mergeCell ref="A20:A22"/>
    <mergeCell ref="K11:K13"/>
    <mergeCell ref="L11:L13"/>
    <mergeCell ref="L5:L7"/>
    <mergeCell ref="A8:A10"/>
    <mergeCell ref="B11:B13"/>
    <mergeCell ref="L20:L22"/>
    <mergeCell ref="B17:B19"/>
    <mergeCell ref="I20:J22"/>
    <mergeCell ref="K17:K19"/>
    <mergeCell ref="L17:L19"/>
    <mergeCell ref="A11:A13"/>
    <mergeCell ref="I4:J4"/>
    <mergeCell ref="B5:B7"/>
    <mergeCell ref="K5:K7"/>
    <mergeCell ref="L8:L10"/>
    <mergeCell ref="L14:L16"/>
    <mergeCell ref="I14:J16"/>
    <mergeCell ref="I5:J7"/>
    <mergeCell ref="I8:J10"/>
    <mergeCell ref="B8:B10"/>
    <mergeCell ref="I11:J13"/>
    <mergeCell ref="B20:B22"/>
    <mergeCell ref="K20:K22"/>
    <mergeCell ref="A5:A7"/>
    <mergeCell ref="K14:K16"/>
    <mergeCell ref="I17:J19"/>
    <mergeCell ref="B14:B16"/>
    <mergeCell ref="A14:A16"/>
    <mergeCell ref="A17:A19"/>
    <mergeCell ref="K8:K10"/>
  </mergeCells>
  <printOptions horizontalCentered="1" verticalCentered="1"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8" width="9.00390625" style="0" customWidth="1"/>
    <col min="9" max="9" width="4.421875" style="0" customWidth="1"/>
    <col min="10" max="10" width="4.57421875" style="0" customWidth="1"/>
    <col min="11" max="12" width="9.00390625" style="0" customWidth="1"/>
  </cols>
  <sheetData>
    <row r="1" spans="1:12" ht="23.25">
      <c r="A1" s="11"/>
      <c r="B1" s="130" t="s">
        <v>26</v>
      </c>
      <c r="C1" s="13"/>
      <c r="D1" s="13"/>
      <c r="E1" s="13"/>
      <c r="F1" s="13"/>
      <c r="G1" s="13"/>
      <c r="H1" s="13"/>
      <c r="L1" s="1"/>
    </row>
    <row r="2" spans="1:11" ht="25.5" customHeight="1">
      <c r="A2" s="14"/>
      <c r="B2" s="131" t="s">
        <v>13</v>
      </c>
      <c r="C2" s="53"/>
      <c r="D2" s="12"/>
      <c r="H2" s="36"/>
      <c r="I2" s="128"/>
      <c r="J2" s="128" t="s">
        <v>17</v>
      </c>
      <c r="K2" s="129" t="s">
        <v>25</v>
      </c>
    </row>
    <row r="3" spans="1:12" ht="15" thickBot="1">
      <c r="A3" s="1"/>
      <c r="E3" s="15"/>
      <c r="F3" s="15"/>
      <c r="G3" s="15"/>
      <c r="K3" s="1"/>
      <c r="L3" s="1"/>
    </row>
    <row r="4" spans="1:12" ht="25.5" customHeight="1" thickBot="1">
      <c r="A4" s="30"/>
      <c r="B4" s="34" t="s">
        <v>7</v>
      </c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185" t="s">
        <v>15</v>
      </c>
      <c r="J4" s="164"/>
      <c r="K4" s="32" t="s">
        <v>8</v>
      </c>
      <c r="L4" s="33" t="s">
        <v>9</v>
      </c>
    </row>
    <row r="5" spans="1:12" ht="15.75" customHeight="1" thickTop="1">
      <c r="A5" s="156">
        <v>1</v>
      </c>
      <c r="B5" s="151" t="s">
        <v>10</v>
      </c>
      <c r="C5" s="54"/>
      <c r="D5" s="55"/>
      <c r="E5" s="56"/>
      <c r="F5" s="57"/>
      <c r="G5" s="58"/>
      <c r="H5" s="55"/>
      <c r="I5" s="59"/>
      <c r="J5" s="60"/>
      <c r="K5" s="186">
        <f>SUM(C5:H5)</f>
        <v>0</v>
      </c>
      <c r="L5" s="176"/>
    </row>
    <row r="6" spans="1:12" ht="15.75" customHeight="1">
      <c r="A6" s="157"/>
      <c r="B6" s="151"/>
      <c r="C6" s="61"/>
      <c r="D6" s="62"/>
      <c r="E6" s="63"/>
      <c r="F6" s="63"/>
      <c r="G6" s="63"/>
      <c r="H6" s="64"/>
      <c r="I6" s="65">
        <f>SUBTOTAL(9,C6:H6)</f>
        <v>0</v>
      </c>
      <c r="J6" s="66">
        <f>SUM(I6-J7)</f>
        <v>0</v>
      </c>
      <c r="K6" s="182"/>
      <c r="L6" s="177"/>
    </row>
    <row r="7" spans="1:12" ht="15.75" customHeight="1">
      <c r="A7" s="158"/>
      <c r="B7" s="151"/>
      <c r="C7" s="67"/>
      <c r="D7" s="64"/>
      <c r="E7" s="68"/>
      <c r="F7" s="68"/>
      <c r="G7" s="68"/>
      <c r="H7" s="69"/>
      <c r="I7" s="70"/>
      <c r="J7" s="71">
        <f>SUBTOTAL(9,C7:H7)</f>
        <v>0</v>
      </c>
      <c r="K7" s="182"/>
      <c r="L7" s="178"/>
    </row>
    <row r="8" spans="1:12" ht="15.75" customHeight="1">
      <c r="A8" s="162">
        <v>2</v>
      </c>
      <c r="B8" s="160" t="s">
        <v>21</v>
      </c>
      <c r="C8" s="72"/>
      <c r="D8" s="54"/>
      <c r="E8" s="73"/>
      <c r="F8" s="73"/>
      <c r="G8" s="58"/>
      <c r="H8" s="58"/>
      <c r="I8" s="74"/>
      <c r="J8" s="60"/>
      <c r="K8" s="181">
        <f>SUM(C8:H8)</f>
        <v>0</v>
      </c>
      <c r="L8" s="179"/>
    </row>
    <row r="9" spans="1:12" ht="15.75" customHeight="1">
      <c r="A9" s="157"/>
      <c r="B9" s="151"/>
      <c r="C9" s="75"/>
      <c r="D9" s="61"/>
      <c r="E9" s="76"/>
      <c r="F9" s="76"/>
      <c r="G9" s="63"/>
      <c r="H9" s="63"/>
      <c r="I9" s="77">
        <f>SUBTOTAL(9,C9:H9)</f>
        <v>0</v>
      </c>
      <c r="J9" s="66">
        <f>SUM(I9-J10)</f>
        <v>0</v>
      </c>
      <c r="K9" s="182"/>
      <c r="L9" s="177"/>
    </row>
    <row r="10" spans="1:12" ht="15.75" customHeight="1">
      <c r="A10" s="158"/>
      <c r="B10" s="151"/>
      <c r="C10" s="78"/>
      <c r="D10" s="67"/>
      <c r="E10" s="79"/>
      <c r="F10" s="79"/>
      <c r="G10" s="68"/>
      <c r="H10" s="68"/>
      <c r="I10" s="80"/>
      <c r="J10" s="71">
        <f>SUBTOTAL(9,C10:H10)</f>
        <v>0</v>
      </c>
      <c r="K10" s="183"/>
      <c r="L10" s="178"/>
    </row>
    <row r="11" spans="1:12" ht="15.75" customHeight="1">
      <c r="A11" s="162">
        <v>3</v>
      </c>
      <c r="B11" s="160" t="s">
        <v>23</v>
      </c>
      <c r="C11" s="58"/>
      <c r="D11" s="72"/>
      <c r="E11" s="81"/>
      <c r="F11" s="58"/>
      <c r="G11" s="58"/>
      <c r="H11" s="58"/>
      <c r="I11" s="82"/>
      <c r="J11" s="83"/>
      <c r="K11" s="181">
        <f>SUM(C11:H11)</f>
        <v>0</v>
      </c>
      <c r="L11" s="179"/>
    </row>
    <row r="12" spans="1:12" ht="15.75" customHeight="1">
      <c r="A12" s="157"/>
      <c r="B12" s="151"/>
      <c r="C12" s="63"/>
      <c r="D12" s="75"/>
      <c r="E12" s="84"/>
      <c r="F12" s="63"/>
      <c r="G12" s="63"/>
      <c r="H12" s="63"/>
      <c r="I12" s="65">
        <f>SUBTOTAL(9,C12:H12)</f>
        <v>0</v>
      </c>
      <c r="J12" s="66">
        <f>SUM(I12-J13)</f>
        <v>0</v>
      </c>
      <c r="K12" s="182"/>
      <c r="L12" s="177"/>
    </row>
    <row r="13" spans="1:12" ht="15.75" customHeight="1">
      <c r="A13" s="157"/>
      <c r="B13" s="161"/>
      <c r="C13" s="68"/>
      <c r="D13" s="78"/>
      <c r="E13" s="84"/>
      <c r="F13" s="68"/>
      <c r="G13" s="68"/>
      <c r="H13" s="68"/>
      <c r="I13" s="70"/>
      <c r="J13" s="71">
        <f>SUBTOTAL(9,C13:H13)</f>
        <v>0</v>
      </c>
      <c r="K13" s="182"/>
      <c r="L13" s="178"/>
    </row>
    <row r="14" spans="1:12" ht="15.75" customHeight="1">
      <c r="A14" s="162">
        <v>4</v>
      </c>
      <c r="B14" s="160" t="s">
        <v>24</v>
      </c>
      <c r="C14" s="72"/>
      <c r="D14" s="97"/>
      <c r="E14" s="98"/>
      <c r="F14" s="81"/>
      <c r="G14" s="58"/>
      <c r="H14" s="57"/>
      <c r="I14" s="82"/>
      <c r="J14" s="83"/>
      <c r="K14" s="181">
        <f>SUM(C14:H14)</f>
        <v>0</v>
      </c>
      <c r="L14" s="179"/>
    </row>
    <row r="15" spans="1:12" ht="15.75" customHeight="1">
      <c r="A15" s="157"/>
      <c r="B15" s="151"/>
      <c r="C15" s="75"/>
      <c r="D15" s="85"/>
      <c r="E15" s="86"/>
      <c r="F15" s="84"/>
      <c r="G15" s="63"/>
      <c r="H15" s="63"/>
      <c r="I15" s="65">
        <f>SUBTOTAL(9,C15:H15)</f>
        <v>0</v>
      </c>
      <c r="J15" s="66">
        <f>SUM(I15-J16)</f>
        <v>0</v>
      </c>
      <c r="K15" s="182"/>
      <c r="L15" s="177"/>
    </row>
    <row r="16" spans="1:12" ht="15.75" customHeight="1">
      <c r="A16" s="157"/>
      <c r="B16" s="161"/>
      <c r="C16" s="78"/>
      <c r="D16" s="85"/>
      <c r="E16" s="87"/>
      <c r="F16" s="84"/>
      <c r="G16" s="68"/>
      <c r="H16" s="63"/>
      <c r="I16" s="70"/>
      <c r="J16" s="71">
        <f>SUBTOTAL(9,C16:H16)</f>
        <v>0</v>
      </c>
      <c r="K16" s="182"/>
      <c r="L16" s="178"/>
    </row>
    <row r="17" spans="1:12" ht="15.75" customHeight="1">
      <c r="A17" s="162">
        <v>5</v>
      </c>
      <c r="B17" s="160" t="s">
        <v>32</v>
      </c>
      <c r="C17" s="99"/>
      <c r="D17" s="100"/>
      <c r="E17" s="100"/>
      <c r="F17" s="100"/>
      <c r="G17" s="54"/>
      <c r="H17" s="58"/>
      <c r="I17" s="82"/>
      <c r="J17" s="83"/>
      <c r="K17" s="181">
        <f>SUM(C17:H17)</f>
        <v>0</v>
      </c>
      <c r="L17" s="179"/>
    </row>
    <row r="18" spans="1:12" ht="15.75" customHeight="1">
      <c r="A18" s="157"/>
      <c r="B18" s="151"/>
      <c r="C18" s="62"/>
      <c r="D18" s="85"/>
      <c r="E18" s="85"/>
      <c r="F18" s="85"/>
      <c r="G18" s="61"/>
      <c r="H18" s="63"/>
      <c r="I18" s="65">
        <f>SUBTOTAL(9,C18:H18)</f>
        <v>0</v>
      </c>
      <c r="J18" s="66">
        <f>SUM(I18-J19)</f>
        <v>0</v>
      </c>
      <c r="K18" s="182"/>
      <c r="L18" s="177"/>
    </row>
    <row r="19" spans="1:12" ht="15.75" customHeight="1">
      <c r="A19" s="157"/>
      <c r="B19" s="161"/>
      <c r="C19" s="88"/>
      <c r="D19" s="89"/>
      <c r="E19" s="89"/>
      <c r="F19" s="89"/>
      <c r="G19" s="67"/>
      <c r="H19" s="68"/>
      <c r="I19" s="70"/>
      <c r="J19" s="71">
        <f>SUBTOTAL(9,C19:H19)</f>
        <v>0</v>
      </c>
      <c r="K19" s="183"/>
      <c r="L19" s="178"/>
    </row>
    <row r="20" spans="1:12" ht="15.75" customHeight="1">
      <c r="A20" s="162">
        <v>6</v>
      </c>
      <c r="B20" s="151" t="s">
        <v>22</v>
      </c>
      <c r="C20" s="55"/>
      <c r="D20" s="90"/>
      <c r="E20" s="90"/>
      <c r="F20" s="90"/>
      <c r="G20" s="90"/>
      <c r="H20" s="91"/>
      <c r="I20" s="74"/>
      <c r="J20" s="60"/>
      <c r="K20" s="182">
        <f>SUM(C20:H20)</f>
        <v>0</v>
      </c>
      <c r="L20" s="179"/>
    </row>
    <row r="21" spans="1:12" ht="15.75" customHeight="1">
      <c r="A21" s="157"/>
      <c r="B21" s="151"/>
      <c r="C21" s="62"/>
      <c r="D21" s="76"/>
      <c r="E21" s="76"/>
      <c r="F21" s="76"/>
      <c r="G21" s="76"/>
      <c r="H21" s="61"/>
      <c r="I21" s="77">
        <f>SUBTOTAL(9,C21:H21)</f>
        <v>0</v>
      </c>
      <c r="J21" s="66">
        <f>SUM(I21-J22)</f>
        <v>0</v>
      </c>
      <c r="K21" s="182"/>
      <c r="L21" s="177"/>
    </row>
    <row r="22" spans="1:12" ht="15.75" customHeight="1" thickBot="1">
      <c r="A22" s="175"/>
      <c r="B22" s="152"/>
      <c r="C22" s="92"/>
      <c r="D22" s="93"/>
      <c r="E22" s="93"/>
      <c r="F22" s="93"/>
      <c r="G22" s="93"/>
      <c r="H22" s="94"/>
      <c r="I22" s="95"/>
      <c r="J22" s="96">
        <f>SUBTOTAL(109,C22:H22)</f>
        <v>0</v>
      </c>
      <c r="K22" s="184"/>
      <c r="L22" s="180"/>
    </row>
    <row r="23" spans="1:12" ht="15.75">
      <c r="A23" s="16"/>
      <c r="B23" s="16"/>
      <c r="C23" s="16"/>
      <c r="D23" s="16"/>
      <c r="E23" s="16"/>
      <c r="F23" s="16"/>
      <c r="G23" s="16"/>
      <c r="H23" s="35" t="str">
        <f>IF(I23&lt;&gt;J23,"! Väravate vahe ei ole õige. Andmete sisestus pooleli või tulemused sisestatud valesti =&gt;&gt;"," ")</f>
        <v> </v>
      </c>
      <c r="I23" s="43">
        <f>SUM(I6:I22)</f>
        <v>0</v>
      </c>
      <c r="J23" s="43">
        <f>J7+J10+J13+J16+J22+J19</f>
        <v>0</v>
      </c>
      <c r="L23" s="16"/>
    </row>
  </sheetData>
  <sheetProtection/>
  <mergeCells count="25">
    <mergeCell ref="A14:A16"/>
    <mergeCell ref="I4:J4"/>
    <mergeCell ref="K5:K7"/>
    <mergeCell ref="K8:K10"/>
    <mergeCell ref="K11:K13"/>
    <mergeCell ref="B5:B7"/>
    <mergeCell ref="L17:L19"/>
    <mergeCell ref="K17:K19"/>
    <mergeCell ref="K20:K22"/>
    <mergeCell ref="B8:B10"/>
    <mergeCell ref="B17:B19"/>
    <mergeCell ref="B11:B13"/>
    <mergeCell ref="K14:K16"/>
    <mergeCell ref="L14:L16"/>
    <mergeCell ref="B14:B16"/>
    <mergeCell ref="L5:L7"/>
    <mergeCell ref="L8:L10"/>
    <mergeCell ref="L11:L13"/>
    <mergeCell ref="L20:L22"/>
    <mergeCell ref="A5:A7"/>
    <mergeCell ref="A8:A10"/>
    <mergeCell ref="A11:A13"/>
    <mergeCell ref="A20:A22"/>
    <mergeCell ref="A17:A19"/>
    <mergeCell ref="B20:B22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2009-10-08T12:55:09Z</cp:lastPrinted>
  <dcterms:created xsi:type="dcterms:W3CDTF">2003-10-17T15:08:06Z</dcterms:created>
  <dcterms:modified xsi:type="dcterms:W3CDTF">2009-10-14T09:37:15Z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