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0" windowWidth="13380" windowHeight="11640" activeTab="0"/>
  </bookViews>
  <sheets>
    <sheet name="Ajakava" sheetId="1" r:id="rId1"/>
    <sheet name="Tabel_täitmiseks" sheetId="2" r:id="rId2"/>
    <sheet name="Tabel_seinale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<sst xmlns="http://schemas.openxmlformats.org/spreadsheetml/2006/main" count="111" uniqueCount="36">
  <si>
    <t>Kell</t>
  </si>
  <si>
    <t>Võistkond</t>
  </si>
  <si>
    <t>Nr.</t>
  </si>
  <si>
    <t>SK Tapa</t>
  </si>
  <si>
    <t>AUTASUSTAMINE</t>
  </si>
  <si>
    <t>2008 Eesti karikavõistlused käsipallis</t>
  </si>
  <si>
    <t>Laupäev</t>
  </si>
  <si>
    <t>Pühapäev</t>
  </si>
  <si>
    <t>VÕISTKOND</t>
  </si>
  <si>
    <t>PUNKTE</t>
  </si>
  <si>
    <t>KOHT</t>
  </si>
  <si>
    <t>SK TAPA</t>
  </si>
  <si>
    <t>2008 EESTI KARIKAVÕISTLUSED KÄSIPALLIS</t>
  </si>
  <si>
    <t>Tapa Spordikeskus</t>
  </si>
  <si>
    <t>TAPA</t>
  </si>
  <si>
    <t>SK Dvigatel</t>
  </si>
  <si>
    <t>SK DVIGATEL</t>
  </si>
  <si>
    <t>29.11.-30.11.2008.a.</t>
  </si>
  <si>
    <t>Neidude D klass</t>
  </si>
  <si>
    <t>29. november</t>
  </si>
  <si>
    <t>30. november</t>
  </si>
  <si>
    <t>SK Mella 1</t>
  </si>
  <si>
    <t>Sõmeru</t>
  </si>
  <si>
    <t>Sillamäe KPK</t>
  </si>
  <si>
    <t>SK Reval-Sport</t>
  </si>
  <si>
    <t>SK Mella 2</t>
  </si>
  <si>
    <t>SK MELLA 1</t>
  </si>
  <si>
    <t>SK MELLA 2</t>
  </si>
  <si>
    <t>SK REVAL-SPORT</t>
  </si>
  <si>
    <t>SILLAMÄE KPK</t>
  </si>
  <si>
    <t>SÕMERU</t>
  </si>
  <si>
    <t>NEIDUDE D KLASS</t>
  </si>
  <si>
    <t>29.11.-30.11.2008</t>
  </si>
  <si>
    <t>V–VAHE</t>
  </si>
  <si>
    <t>Tulemus</t>
  </si>
  <si>
    <t>-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</si>
</sst>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/d/yyyy"/>
    <numFmt numFmtId="174" formatCode="[$-425]d\.\ mmmm\ yyyy&quot;. a.&quot;"/>
    <numFmt numFmtId="175" formatCode="dd\.mm\.yy;@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52"/>
      <name val="Arial Narrow"/>
      <family val="2"/>
    </font>
    <font>
      <sz val="10"/>
      <color indexed="14"/>
      <name val="Arial Narrow"/>
      <family val="2"/>
    </font>
    <font>
      <sz val="10"/>
      <color indexed="17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39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i/>
      <sz val="10"/>
      <color indexed="23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sz val="9"/>
      <color indexed="10"/>
      <name val="Sylfaen"/>
      <family val="1"/>
    </font>
    <font>
      <sz val="11"/>
      <color indexed="9"/>
      <name val="Arial"/>
      <family val="2"/>
    </font>
    <font>
      <b/>
      <sz val="16"/>
      <color indexed="9"/>
      <name val="Arial Narrow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18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1"/>
      <name val="Cambria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0"/>
      <color theme="10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Sylfaen"/>
      <family val="1"/>
    </font>
    <font>
      <sz val="11"/>
      <color theme="0"/>
      <name val="Arial"/>
      <family val="2"/>
    </font>
    <font>
      <b/>
      <sz val="16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hair"/>
    </border>
    <border>
      <left style="thin"/>
      <right style="thin">
        <color rgb="FF000000"/>
      </right>
      <top style="medium"/>
      <bottom style="hair"/>
    </border>
    <border>
      <left style="thin">
        <color rgb="FF000000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>
        <color rgb="FF000000"/>
      </right>
      <top>
        <color indexed="63"/>
      </top>
      <bottom style="hair"/>
    </border>
    <border>
      <left style="thin">
        <color rgb="FF000000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>
        <color rgb="FF000000"/>
      </right>
      <top style="hair"/>
      <bottom style="medium"/>
    </border>
    <border>
      <left style="thin">
        <color rgb="FF000000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66" fillId="0" borderId="0" xfId="0" applyFont="1" applyAlignment="1">
      <alignment horizontal="right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8" fillId="33" borderId="25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hidden="1"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9" fillId="33" borderId="19" xfId="0" applyFont="1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9" fillId="33" borderId="22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7" fillId="0" borderId="28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35" fillId="0" borderId="0" xfId="0" applyFont="1" applyAlignment="1">
      <alignment horizontal="left"/>
    </xf>
    <xf numFmtId="49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5" fillId="0" borderId="0" xfId="0" applyFont="1" applyBorder="1" applyAlignment="1">
      <alignment horizontal="left"/>
    </xf>
    <xf numFmtId="49" fontId="3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indent="1"/>
    </xf>
    <xf numFmtId="0" fontId="36" fillId="0" borderId="34" xfId="0" applyFont="1" applyBorder="1" applyAlignment="1" applyProtection="1">
      <alignment horizontal="center" vertical="center"/>
      <protection/>
    </xf>
    <xf numFmtId="0" fontId="36" fillId="0" borderId="35" xfId="0" applyFont="1" applyBorder="1" applyAlignment="1" applyProtection="1">
      <alignment horizontal="left" vertical="center" indent="1"/>
      <protection/>
    </xf>
    <xf numFmtId="0" fontId="36" fillId="0" borderId="35" xfId="0" applyFont="1" applyFill="1" applyBorder="1" applyAlignment="1" applyProtection="1">
      <alignment horizontal="center" vertical="center"/>
      <protection/>
    </xf>
    <xf numFmtId="0" fontId="36" fillId="0" borderId="35" xfId="0" applyFont="1" applyBorder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36" fillId="0" borderId="37" xfId="0" applyFont="1" applyFill="1" applyBorder="1" applyAlignment="1" applyProtection="1">
      <alignment horizontal="center" vertical="center"/>
      <protection/>
    </xf>
    <xf numFmtId="20" fontId="46" fillId="0" borderId="38" xfId="0" applyNumberFormat="1" applyFont="1" applyBorder="1" applyAlignment="1">
      <alignment horizontal="center"/>
    </xf>
    <xf numFmtId="0" fontId="46" fillId="0" borderId="39" xfId="0" applyFont="1" applyFill="1" applyBorder="1" applyAlignment="1">
      <alignment horizontal="left" wrapText="1" indent="1"/>
    </xf>
    <xf numFmtId="0" fontId="46" fillId="0" borderId="40" xfId="0" applyFont="1" applyFill="1" applyBorder="1" applyAlignment="1">
      <alignment horizontal="left" wrapText="1" indent="1"/>
    </xf>
    <xf numFmtId="0" fontId="46" fillId="0" borderId="0" xfId="0" applyFont="1" applyFill="1" applyBorder="1" applyAlignment="1">
      <alignment horizontal="left" wrapText="1" indent="1"/>
    </xf>
    <xf numFmtId="0" fontId="46" fillId="0" borderId="41" xfId="0" applyFont="1" applyBorder="1" applyAlignment="1">
      <alignment horizontal="center"/>
    </xf>
    <xf numFmtId="49" fontId="46" fillId="0" borderId="42" xfId="0" applyNumberFormat="1" applyFont="1" applyBorder="1" applyAlignment="1">
      <alignment horizontal="center"/>
    </xf>
    <xf numFmtId="49" fontId="46" fillId="0" borderId="43" xfId="0" applyNumberFormat="1" applyFont="1" applyBorder="1" applyAlignment="1">
      <alignment horizontal="center"/>
    </xf>
    <xf numFmtId="20" fontId="46" fillId="0" borderId="44" xfId="0" applyNumberFormat="1" applyFont="1" applyBorder="1" applyAlignment="1">
      <alignment horizontal="center"/>
    </xf>
    <xf numFmtId="0" fontId="46" fillId="0" borderId="45" xfId="0" applyFont="1" applyFill="1" applyBorder="1" applyAlignment="1">
      <alignment horizontal="left" wrapText="1" indent="1"/>
    </xf>
    <xf numFmtId="0" fontId="46" fillId="0" borderId="46" xfId="0" applyFont="1" applyFill="1" applyBorder="1" applyAlignment="1">
      <alignment horizontal="left" wrapText="1" indent="1"/>
    </xf>
    <xf numFmtId="0" fontId="46" fillId="0" borderId="47" xfId="0" applyFont="1" applyBorder="1" applyAlignment="1">
      <alignment horizontal="center"/>
    </xf>
    <xf numFmtId="49" fontId="46" fillId="0" borderId="48" xfId="0" applyNumberFormat="1" applyFont="1" applyBorder="1" applyAlignment="1">
      <alignment horizontal="center"/>
    </xf>
    <xf numFmtId="49" fontId="46" fillId="0" borderId="49" xfId="0" applyNumberFormat="1" applyFont="1" applyBorder="1" applyAlignment="1">
      <alignment horizontal="center"/>
    </xf>
    <xf numFmtId="0" fontId="46" fillId="0" borderId="50" xfId="0" applyFont="1" applyFill="1" applyBorder="1" applyAlignment="1">
      <alignment horizontal="left" wrapText="1" indent="1"/>
    </xf>
    <xf numFmtId="0" fontId="46" fillId="0" borderId="51" xfId="0" applyFont="1" applyFill="1" applyBorder="1" applyAlignment="1">
      <alignment horizontal="left" wrapText="1" indent="1"/>
    </xf>
    <xf numFmtId="20" fontId="46" fillId="0" borderId="52" xfId="0" applyNumberFormat="1" applyFont="1" applyBorder="1" applyAlignment="1">
      <alignment horizontal="center"/>
    </xf>
    <xf numFmtId="0" fontId="46" fillId="0" borderId="53" xfId="0" applyFont="1" applyFill="1" applyBorder="1" applyAlignment="1">
      <alignment horizontal="left" wrapText="1" indent="1"/>
    </xf>
    <xf numFmtId="0" fontId="46" fillId="0" borderId="54" xfId="0" applyFont="1" applyFill="1" applyBorder="1" applyAlignment="1">
      <alignment horizontal="left" wrapText="1" indent="1"/>
    </xf>
    <xf numFmtId="0" fontId="46" fillId="0" borderId="55" xfId="0" applyFont="1" applyBorder="1" applyAlignment="1">
      <alignment horizontal="center"/>
    </xf>
    <xf numFmtId="49" fontId="46" fillId="0" borderId="56" xfId="0" applyNumberFormat="1" applyFont="1" applyBorder="1" applyAlignment="1">
      <alignment horizontal="center"/>
    </xf>
    <xf numFmtId="49" fontId="46" fillId="0" borderId="57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20" fontId="47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indent="1"/>
      <protection/>
    </xf>
    <xf numFmtId="0" fontId="10" fillId="0" borderId="12" xfId="0" applyFont="1" applyBorder="1" applyAlignment="1" applyProtection="1">
      <alignment horizontal="left" vertical="center" indent="1"/>
      <protection/>
    </xf>
    <xf numFmtId="0" fontId="10" fillId="0" borderId="14" xfId="0" applyFont="1" applyBorder="1" applyAlignment="1" applyProtection="1">
      <alignment horizontal="left" vertical="center" indent="1"/>
      <protection/>
    </xf>
    <xf numFmtId="0" fontId="10" fillId="0" borderId="20" xfId="0" applyFont="1" applyBorder="1" applyAlignment="1" applyProtection="1">
      <alignment horizontal="left" vertical="center" indent="1"/>
      <protection/>
    </xf>
    <xf numFmtId="0" fontId="36" fillId="0" borderId="37" xfId="0" applyFont="1" applyBorder="1" applyAlignment="1" applyProtection="1">
      <alignment horizontal="center" vertical="center"/>
      <protection/>
    </xf>
    <xf numFmtId="0" fontId="36" fillId="0" borderId="6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68" fillId="0" borderId="19" xfId="0" applyFont="1" applyBorder="1" applyAlignment="1" applyProtection="1">
      <alignment horizontal="center" vertical="center"/>
      <protection hidden="1"/>
    </xf>
    <xf numFmtId="0" fontId="68" fillId="0" borderId="12" xfId="0" applyFont="1" applyBorder="1" applyAlignment="1" applyProtection="1">
      <alignment horizontal="center" vertical="center"/>
      <protection hidden="1"/>
    </xf>
    <xf numFmtId="0" fontId="68" fillId="0" borderId="14" xfId="0" applyFont="1" applyBorder="1" applyAlignment="1" applyProtection="1">
      <alignment horizontal="center" vertical="center"/>
      <protection hidden="1"/>
    </xf>
    <xf numFmtId="0" fontId="68" fillId="0" borderId="66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68" fillId="0" borderId="72" xfId="0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36" fillId="0" borderId="73" xfId="0" applyFont="1" applyBorder="1" applyAlignment="1" applyProtection="1">
      <alignment horizontal="center" vertical="center"/>
      <protection/>
    </xf>
    <xf numFmtId="0" fontId="68" fillId="0" borderId="17" xfId="0" applyFont="1" applyBorder="1" applyAlignment="1" applyProtection="1">
      <alignment horizontal="center" vertical="center"/>
      <protection hidden="1"/>
    </xf>
    <xf numFmtId="0" fontId="68" fillId="0" borderId="20" xfId="0" applyFont="1" applyBorder="1" applyAlignment="1" applyProtection="1">
      <alignment horizontal="center" vertical="center"/>
      <protection hidden="1"/>
    </xf>
    <xf numFmtId="0" fontId="68" fillId="0" borderId="74" xfId="0" applyFont="1" applyBorder="1" applyAlignment="1" applyProtection="1">
      <alignment horizontal="center" vertical="center"/>
      <protection hidden="1"/>
    </xf>
    <xf numFmtId="0" fontId="0" fillId="0" borderId="75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üperlink 2" xfId="53"/>
    <cellStyle name="Hyperlink" xfId="54"/>
    <cellStyle name="Input" xfId="55"/>
    <cellStyle name="Linked Cell" xfId="56"/>
    <cellStyle name="Neutral" xfId="57"/>
    <cellStyle name="Normaallaad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104775</xdr:rowOff>
    </xdr:from>
    <xdr:to>
      <xdr:col>3</xdr:col>
      <xdr:colOff>552450</xdr:colOff>
      <xdr:row>5</xdr:row>
      <xdr:rowOff>104775</xdr:rowOff>
    </xdr:to>
    <xdr:sp>
      <xdr:nvSpPr>
        <xdr:cNvPr id="1" name="Sirgkonnektor 5"/>
        <xdr:cNvSpPr>
          <a:spLocks/>
        </xdr:cNvSpPr>
      </xdr:nvSpPr>
      <xdr:spPr>
        <a:xfrm>
          <a:off x="2714625" y="142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104775</xdr:rowOff>
    </xdr:from>
    <xdr:to>
      <xdr:col>6</xdr:col>
      <xdr:colOff>552450</xdr:colOff>
      <xdr:row>5</xdr:row>
      <xdr:rowOff>104775</xdr:rowOff>
    </xdr:to>
    <xdr:sp>
      <xdr:nvSpPr>
        <xdr:cNvPr id="2" name="Sirgkonnektor 7"/>
        <xdr:cNvSpPr>
          <a:spLocks/>
        </xdr:cNvSpPr>
      </xdr:nvSpPr>
      <xdr:spPr>
        <a:xfrm>
          <a:off x="4514850" y="142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104775</xdr:rowOff>
    </xdr:from>
    <xdr:to>
      <xdr:col>8</xdr:col>
      <xdr:colOff>552450</xdr:colOff>
      <xdr:row>5</xdr:row>
      <xdr:rowOff>104775</xdr:rowOff>
    </xdr:to>
    <xdr:sp>
      <xdr:nvSpPr>
        <xdr:cNvPr id="3" name="Sirgkonnektor 8"/>
        <xdr:cNvSpPr>
          <a:spLocks/>
        </xdr:cNvSpPr>
      </xdr:nvSpPr>
      <xdr:spPr>
        <a:xfrm>
          <a:off x="5715000" y="142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95250</xdr:rowOff>
    </xdr:from>
    <xdr:to>
      <xdr:col>6</xdr:col>
      <xdr:colOff>552450</xdr:colOff>
      <xdr:row>8</xdr:row>
      <xdr:rowOff>95250</xdr:rowOff>
    </xdr:to>
    <xdr:sp>
      <xdr:nvSpPr>
        <xdr:cNvPr id="4" name="Sirgkonnektor 9"/>
        <xdr:cNvSpPr>
          <a:spLocks/>
        </xdr:cNvSpPr>
      </xdr:nvSpPr>
      <xdr:spPr>
        <a:xfrm>
          <a:off x="4514850" y="2019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95250</xdr:rowOff>
    </xdr:from>
    <xdr:to>
      <xdr:col>8</xdr:col>
      <xdr:colOff>552450</xdr:colOff>
      <xdr:row>8</xdr:row>
      <xdr:rowOff>95250</xdr:rowOff>
    </xdr:to>
    <xdr:sp>
      <xdr:nvSpPr>
        <xdr:cNvPr id="5" name="Sirgkonnektor 10"/>
        <xdr:cNvSpPr>
          <a:spLocks/>
        </xdr:cNvSpPr>
      </xdr:nvSpPr>
      <xdr:spPr>
        <a:xfrm>
          <a:off x="5715000" y="2019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8</xdr:row>
      <xdr:rowOff>95250</xdr:rowOff>
    </xdr:from>
    <xdr:to>
      <xdr:col>2</xdr:col>
      <xdr:colOff>552450</xdr:colOff>
      <xdr:row>8</xdr:row>
      <xdr:rowOff>95250</xdr:rowOff>
    </xdr:to>
    <xdr:sp>
      <xdr:nvSpPr>
        <xdr:cNvPr id="6" name="Sirgkonnektor 11"/>
        <xdr:cNvSpPr>
          <a:spLocks/>
        </xdr:cNvSpPr>
      </xdr:nvSpPr>
      <xdr:spPr>
        <a:xfrm>
          <a:off x="2114550" y="2019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17</xdr:row>
      <xdr:rowOff>95250</xdr:rowOff>
    </xdr:from>
    <xdr:to>
      <xdr:col>2</xdr:col>
      <xdr:colOff>552450</xdr:colOff>
      <xdr:row>17</xdr:row>
      <xdr:rowOff>95250</xdr:rowOff>
    </xdr:to>
    <xdr:sp>
      <xdr:nvSpPr>
        <xdr:cNvPr id="7" name="Sirgkonnektor 12"/>
        <xdr:cNvSpPr>
          <a:spLocks/>
        </xdr:cNvSpPr>
      </xdr:nvSpPr>
      <xdr:spPr>
        <a:xfrm>
          <a:off x="2114550" y="3819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95250</xdr:rowOff>
    </xdr:from>
    <xdr:to>
      <xdr:col>3</xdr:col>
      <xdr:colOff>552450</xdr:colOff>
      <xdr:row>17</xdr:row>
      <xdr:rowOff>95250</xdr:rowOff>
    </xdr:to>
    <xdr:sp>
      <xdr:nvSpPr>
        <xdr:cNvPr id="8" name="Sirgkonnektor 13"/>
        <xdr:cNvSpPr>
          <a:spLocks/>
        </xdr:cNvSpPr>
      </xdr:nvSpPr>
      <xdr:spPr>
        <a:xfrm>
          <a:off x="2714625" y="3819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95250</xdr:rowOff>
    </xdr:from>
    <xdr:to>
      <xdr:col>8</xdr:col>
      <xdr:colOff>552450</xdr:colOff>
      <xdr:row>17</xdr:row>
      <xdr:rowOff>95250</xdr:rowOff>
    </xdr:to>
    <xdr:sp>
      <xdr:nvSpPr>
        <xdr:cNvPr id="9" name="Sirgkonnektor 14"/>
        <xdr:cNvSpPr>
          <a:spLocks/>
        </xdr:cNvSpPr>
      </xdr:nvSpPr>
      <xdr:spPr>
        <a:xfrm>
          <a:off x="5715000" y="3819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95250</xdr:rowOff>
    </xdr:from>
    <xdr:to>
      <xdr:col>2</xdr:col>
      <xdr:colOff>552450</xdr:colOff>
      <xdr:row>23</xdr:row>
      <xdr:rowOff>95250</xdr:rowOff>
    </xdr:to>
    <xdr:sp>
      <xdr:nvSpPr>
        <xdr:cNvPr id="10" name="Sirgkonnektor 15"/>
        <xdr:cNvSpPr>
          <a:spLocks/>
        </xdr:cNvSpPr>
      </xdr:nvSpPr>
      <xdr:spPr>
        <a:xfrm>
          <a:off x="2114550" y="5019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95250</xdr:rowOff>
    </xdr:from>
    <xdr:to>
      <xdr:col>3</xdr:col>
      <xdr:colOff>552450</xdr:colOff>
      <xdr:row>23</xdr:row>
      <xdr:rowOff>95250</xdr:rowOff>
    </xdr:to>
    <xdr:sp>
      <xdr:nvSpPr>
        <xdr:cNvPr id="11" name="Sirgkonnektor 16"/>
        <xdr:cNvSpPr>
          <a:spLocks/>
        </xdr:cNvSpPr>
      </xdr:nvSpPr>
      <xdr:spPr>
        <a:xfrm>
          <a:off x="2714625" y="5019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95250</xdr:rowOff>
    </xdr:from>
    <xdr:to>
      <xdr:col>6</xdr:col>
      <xdr:colOff>552450</xdr:colOff>
      <xdr:row>23</xdr:row>
      <xdr:rowOff>95250</xdr:rowOff>
    </xdr:to>
    <xdr:sp>
      <xdr:nvSpPr>
        <xdr:cNvPr id="12" name="Sirgkonnektor 17"/>
        <xdr:cNvSpPr>
          <a:spLocks/>
        </xdr:cNvSpPr>
      </xdr:nvSpPr>
      <xdr:spPr>
        <a:xfrm>
          <a:off x="4514850" y="5019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</xdr:row>
      <xdr:rowOff>95250</xdr:rowOff>
    </xdr:from>
    <xdr:to>
      <xdr:col>7</xdr:col>
      <xdr:colOff>552450</xdr:colOff>
      <xdr:row>8</xdr:row>
      <xdr:rowOff>95250</xdr:rowOff>
    </xdr:to>
    <xdr:sp>
      <xdr:nvSpPr>
        <xdr:cNvPr id="13" name="Sirgkonnektor 18"/>
        <xdr:cNvSpPr>
          <a:spLocks/>
        </xdr:cNvSpPr>
      </xdr:nvSpPr>
      <xdr:spPr>
        <a:xfrm>
          <a:off x="5114925" y="2019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</xdr:row>
      <xdr:rowOff>104775</xdr:rowOff>
    </xdr:from>
    <xdr:to>
      <xdr:col>7</xdr:col>
      <xdr:colOff>552450</xdr:colOff>
      <xdr:row>5</xdr:row>
      <xdr:rowOff>104775</xdr:rowOff>
    </xdr:to>
    <xdr:sp>
      <xdr:nvSpPr>
        <xdr:cNvPr id="14" name="Sirgkonnektor 19"/>
        <xdr:cNvSpPr>
          <a:spLocks/>
        </xdr:cNvSpPr>
      </xdr:nvSpPr>
      <xdr:spPr>
        <a:xfrm>
          <a:off x="5114925" y="142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7</xdr:col>
      <xdr:colOff>552450</xdr:colOff>
      <xdr:row>17</xdr:row>
      <xdr:rowOff>95250</xdr:rowOff>
    </xdr:to>
    <xdr:sp>
      <xdr:nvSpPr>
        <xdr:cNvPr id="15" name="Sirgkonnektor 20"/>
        <xdr:cNvSpPr>
          <a:spLocks/>
        </xdr:cNvSpPr>
      </xdr:nvSpPr>
      <xdr:spPr>
        <a:xfrm>
          <a:off x="5114925" y="3819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95250</xdr:rowOff>
    </xdr:from>
    <xdr:to>
      <xdr:col>2</xdr:col>
      <xdr:colOff>552450</xdr:colOff>
      <xdr:row>20</xdr:row>
      <xdr:rowOff>95250</xdr:rowOff>
    </xdr:to>
    <xdr:sp>
      <xdr:nvSpPr>
        <xdr:cNvPr id="16" name="Sirgkonnektor 21"/>
        <xdr:cNvSpPr>
          <a:spLocks/>
        </xdr:cNvSpPr>
      </xdr:nvSpPr>
      <xdr:spPr>
        <a:xfrm>
          <a:off x="2114550" y="441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95250</xdr:rowOff>
    </xdr:from>
    <xdr:to>
      <xdr:col>3</xdr:col>
      <xdr:colOff>552450</xdr:colOff>
      <xdr:row>20</xdr:row>
      <xdr:rowOff>95250</xdr:rowOff>
    </xdr:to>
    <xdr:sp>
      <xdr:nvSpPr>
        <xdr:cNvPr id="17" name="Sirgkonnektor 22"/>
        <xdr:cNvSpPr>
          <a:spLocks/>
        </xdr:cNvSpPr>
      </xdr:nvSpPr>
      <xdr:spPr>
        <a:xfrm>
          <a:off x="2714625" y="441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95250</xdr:rowOff>
    </xdr:from>
    <xdr:to>
      <xdr:col>6</xdr:col>
      <xdr:colOff>552450</xdr:colOff>
      <xdr:row>20</xdr:row>
      <xdr:rowOff>95250</xdr:rowOff>
    </xdr:to>
    <xdr:sp>
      <xdr:nvSpPr>
        <xdr:cNvPr id="18" name="Sirgkonnektor 23"/>
        <xdr:cNvSpPr>
          <a:spLocks/>
        </xdr:cNvSpPr>
      </xdr:nvSpPr>
      <xdr:spPr>
        <a:xfrm>
          <a:off x="4514850" y="441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95250</xdr:rowOff>
    </xdr:from>
    <xdr:to>
      <xdr:col>7</xdr:col>
      <xdr:colOff>552450</xdr:colOff>
      <xdr:row>23</xdr:row>
      <xdr:rowOff>95250</xdr:rowOff>
    </xdr:to>
    <xdr:sp>
      <xdr:nvSpPr>
        <xdr:cNvPr id="19" name="Sirgkonnektor 24"/>
        <xdr:cNvSpPr>
          <a:spLocks/>
        </xdr:cNvSpPr>
      </xdr:nvSpPr>
      <xdr:spPr>
        <a:xfrm>
          <a:off x="5114925" y="5019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95250</xdr:rowOff>
    </xdr:from>
    <xdr:to>
      <xdr:col>8</xdr:col>
      <xdr:colOff>552450</xdr:colOff>
      <xdr:row>20</xdr:row>
      <xdr:rowOff>95250</xdr:rowOff>
    </xdr:to>
    <xdr:sp>
      <xdr:nvSpPr>
        <xdr:cNvPr id="20" name="Sirgkonnektor 25"/>
        <xdr:cNvSpPr>
          <a:spLocks/>
        </xdr:cNvSpPr>
      </xdr:nvSpPr>
      <xdr:spPr>
        <a:xfrm>
          <a:off x="5715000" y="441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95250</xdr:rowOff>
    </xdr:from>
    <xdr:to>
      <xdr:col>2</xdr:col>
      <xdr:colOff>552450</xdr:colOff>
      <xdr:row>11</xdr:row>
      <xdr:rowOff>95250</xdr:rowOff>
    </xdr:to>
    <xdr:sp>
      <xdr:nvSpPr>
        <xdr:cNvPr id="21" name="Sirgkonnektor 27"/>
        <xdr:cNvSpPr>
          <a:spLocks/>
        </xdr:cNvSpPr>
      </xdr:nvSpPr>
      <xdr:spPr>
        <a:xfrm>
          <a:off x="2114550" y="2619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95250</xdr:rowOff>
    </xdr:from>
    <xdr:to>
      <xdr:col>2</xdr:col>
      <xdr:colOff>552450</xdr:colOff>
      <xdr:row>14</xdr:row>
      <xdr:rowOff>95250</xdr:rowOff>
    </xdr:to>
    <xdr:sp>
      <xdr:nvSpPr>
        <xdr:cNvPr id="22" name="Sirgkonnektor 28"/>
        <xdr:cNvSpPr>
          <a:spLocks/>
        </xdr:cNvSpPr>
      </xdr:nvSpPr>
      <xdr:spPr>
        <a:xfrm>
          <a:off x="2114550" y="3219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104775</xdr:rowOff>
    </xdr:from>
    <xdr:to>
      <xdr:col>3</xdr:col>
      <xdr:colOff>552450</xdr:colOff>
      <xdr:row>5</xdr:row>
      <xdr:rowOff>104775</xdr:rowOff>
    </xdr:to>
    <xdr:sp>
      <xdr:nvSpPr>
        <xdr:cNvPr id="23" name="Sirgkonnektor 29"/>
        <xdr:cNvSpPr>
          <a:spLocks/>
        </xdr:cNvSpPr>
      </xdr:nvSpPr>
      <xdr:spPr>
        <a:xfrm>
          <a:off x="2714625" y="142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104775</xdr:rowOff>
    </xdr:from>
    <xdr:to>
      <xdr:col>4</xdr:col>
      <xdr:colOff>552450</xdr:colOff>
      <xdr:row>5</xdr:row>
      <xdr:rowOff>104775</xdr:rowOff>
    </xdr:to>
    <xdr:sp>
      <xdr:nvSpPr>
        <xdr:cNvPr id="24" name="Sirgkonnektor 30"/>
        <xdr:cNvSpPr>
          <a:spLocks/>
        </xdr:cNvSpPr>
      </xdr:nvSpPr>
      <xdr:spPr>
        <a:xfrm>
          <a:off x="3314700" y="142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</xdr:row>
      <xdr:rowOff>104775</xdr:rowOff>
    </xdr:from>
    <xdr:to>
      <xdr:col>5</xdr:col>
      <xdr:colOff>552450</xdr:colOff>
      <xdr:row>5</xdr:row>
      <xdr:rowOff>104775</xdr:rowOff>
    </xdr:to>
    <xdr:sp>
      <xdr:nvSpPr>
        <xdr:cNvPr id="25" name="Sirgkonnektor 31"/>
        <xdr:cNvSpPr>
          <a:spLocks/>
        </xdr:cNvSpPr>
      </xdr:nvSpPr>
      <xdr:spPr>
        <a:xfrm>
          <a:off x="3914775" y="1428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95250</xdr:rowOff>
    </xdr:from>
    <xdr:to>
      <xdr:col>4</xdr:col>
      <xdr:colOff>552450</xdr:colOff>
      <xdr:row>8</xdr:row>
      <xdr:rowOff>95250</xdr:rowOff>
    </xdr:to>
    <xdr:sp>
      <xdr:nvSpPr>
        <xdr:cNvPr id="26" name="Sirgkonnektor 32"/>
        <xdr:cNvSpPr>
          <a:spLocks/>
        </xdr:cNvSpPr>
      </xdr:nvSpPr>
      <xdr:spPr>
        <a:xfrm>
          <a:off x="3314700" y="2019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95250</xdr:rowOff>
    </xdr:from>
    <xdr:to>
      <xdr:col>5</xdr:col>
      <xdr:colOff>552450</xdr:colOff>
      <xdr:row>8</xdr:row>
      <xdr:rowOff>95250</xdr:rowOff>
    </xdr:to>
    <xdr:sp>
      <xdr:nvSpPr>
        <xdr:cNvPr id="27" name="Sirgkonnektor 33"/>
        <xdr:cNvSpPr>
          <a:spLocks/>
        </xdr:cNvSpPr>
      </xdr:nvSpPr>
      <xdr:spPr>
        <a:xfrm>
          <a:off x="3914775" y="2019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552450</xdr:colOff>
      <xdr:row>11</xdr:row>
      <xdr:rowOff>95250</xdr:rowOff>
    </xdr:to>
    <xdr:sp>
      <xdr:nvSpPr>
        <xdr:cNvPr id="28" name="Sirgkonnektor 34"/>
        <xdr:cNvSpPr>
          <a:spLocks/>
        </xdr:cNvSpPr>
      </xdr:nvSpPr>
      <xdr:spPr>
        <a:xfrm>
          <a:off x="2714625" y="2619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95250</xdr:rowOff>
    </xdr:from>
    <xdr:to>
      <xdr:col>3</xdr:col>
      <xdr:colOff>552450</xdr:colOff>
      <xdr:row>14</xdr:row>
      <xdr:rowOff>95250</xdr:rowOff>
    </xdr:to>
    <xdr:sp>
      <xdr:nvSpPr>
        <xdr:cNvPr id="29" name="Sirgkonnektor 35"/>
        <xdr:cNvSpPr>
          <a:spLocks/>
        </xdr:cNvSpPr>
      </xdr:nvSpPr>
      <xdr:spPr>
        <a:xfrm>
          <a:off x="2714625" y="3219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95250</xdr:rowOff>
    </xdr:from>
    <xdr:to>
      <xdr:col>4</xdr:col>
      <xdr:colOff>552450</xdr:colOff>
      <xdr:row>14</xdr:row>
      <xdr:rowOff>95250</xdr:rowOff>
    </xdr:to>
    <xdr:sp>
      <xdr:nvSpPr>
        <xdr:cNvPr id="30" name="Sirgkonnektor 36"/>
        <xdr:cNvSpPr>
          <a:spLocks/>
        </xdr:cNvSpPr>
      </xdr:nvSpPr>
      <xdr:spPr>
        <a:xfrm>
          <a:off x="3314700" y="3219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552450</xdr:colOff>
      <xdr:row>11</xdr:row>
      <xdr:rowOff>95250</xdr:rowOff>
    </xdr:to>
    <xdr:sp>
      <xdr:nvSpPr>
        <xdr:cNvPr id="31" name="Sirgkonnektor 37"/>
        <xdr:cNvSpPr>
          <a:spLocks/>
        </xdr:cNvSpPr>
      </xdr:nvSpPr>
      <xdr:spPr>
        <a:xfrm>
          <a:off x="4514850" y="2619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95250</xdr:rowOff>
    </xdr:from>
    <xdr:to>
      <xdr:col>7</xdr:col>
      <xdr:colOff>552450</xdr:colOff>
      <xdr:row>11</xdr:row>
      <xdr:rowOff>95250</xdr:rowOff>
    </xdr:to>
    <xdr:sp>
      <xdr:nvSpPr>
        <xdr:cNvPr id="32" name="Sirgkonnektor 38"/>
        <xdr:cNvSpPr>
          <a:spLocks/>
        </xdr:cNvSpPr>
      </xdr:nvSpPr>
      <xdr:spPr>
        <a:xfrm>
          <a:off x="5114925" y="2619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552450</xdr:colOff>
      <xdr:row>11</xdr:row>
      <xdr:rowOff>95250</xdr:rowOff>
    </xdr:to>
    <xdr:sp>
      <xdr:nvSpPr>
        <xdr:cNvPr id="33" name="Sirgkonnektor 39"/>
        <xdr:cNvSpPr>
          <a:spLocks/>
        </xdr:cNvSpPr>
      </xdr:nvSpPr>
      <xdr:spPr>
        <a:xfrm>
          <a:off x="3914775" y="2619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95250</xdr:rowOff>
    </xdr:from>
    <xdr:to>
      <xdr:col>8</xdr:col>
      <xdr:colOff>552450</xdr:colOff>
      <xdr:row>11</xdr:row>
      <xdr:rowOff>95250</xdr:rowOff>
    </xdr:to>
    <xdr:sp>
      <xdr:nvSpPr>
        <xdr:cNvPr id="34" name="Sirgkonnektor 40"/>
        <xdr:cNvSpPr>
          <a:spLocks/>
        </xdr:cNvSpPr>
      </xdr:nvSpPr>
      <xdr:spPr>
        <a:xfrm>
          <a:off x="5715000" y="2619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14</xdr:row>
      <xdr:rowOff>95250</xdr:rowOff>
    </xdr:from>
    <xdr:to>
      <xdr:col>8</xdr:col>
      <xdr:colOff>552450</xdr:colOff>
      <xdr:row>14</xdr:row>
      <xdr:rowOff>95250</xdr:rowOff>
    </xdr:to>
    <xdr:sp>
      <xdr:nvSpPr>
        <xdr:cNvPr id="35" name="Sirgkonnektor 41"/>
        <xdr:cNvSpPr>
          <a:spLocks/>
        </xdr:cNvSpPr>
      </xdr:nvSpPr>
      <xdr:spPr>
        <a:xfrm>
          <a:off x="5715000" y="3219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95250</xdr:rowOff>
    </xdr:from>
    <xdr:to>
      <xdr:col>6</xdr:col>
      <xdr:colOff>552450</xdr:colOff>
      <xdr:row>14</xdr:row>
      <xdr:rowOff>95250</xdr:rowOff>
    </xdr:to>
    <xdr:sp>
      <xdr:nvSpPr>
        <xdr:cNvPr id="36" name="Sirgkonnektor 42"/>
        <xdr:cNvSpPr>
          <a:spLocks/>
        </xdr:cNvSpPr>
      </xdr:nvSpPr>
      <xdr:spPr>
        <a:xfrm>
          <a:off x="4514850" y="3219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95250</xdr:rowOff>
    </xdr:from>
    <xdr:to>
      <xdr:col>7</xdr:col>
      <xdr:colOff>552450</xdr:colOff>
      <xdr:row>14</xdr:row>
      <xdr:rowOff>95250</xdr:rowOff>
    </xdr:to>
    <xdr:sp>
      <xdr:nvSpPr>
        <xdr:cNvPr id="37" name="Sirgkonnektor 43"/>
        <xdr:cNvSpPr>
          <a:spLocks/>
        </xdr:cNvSpPr>
      </xdr:nvSpPr>
      <xdr:spPr>
        <a:xfrm>
          <a:off x="5114925" y="3219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95250</xdr:rowOff>
    </xdr:from>
    <xdr:to>
      <xdr:col>4</xdr:col>
      <xdr:colOff>552450</xdr:colOff>
      <xdr:row>17</xdr:row>
      <xdr:rowOff>95250</xdr:rowOff>
    </xdr:to>
    <xdr:sp>
      <xdr:nvSpPr>
        <xdr:cNvPr id="38" name="Sirgkonnektor 44"/>
        <xdr:cNvSpPr>
          <a:spLocks/>
        </xdr:cNvSpPr>
      </xdr:nvSpPr>
      <xdr:spPr>
        <a:xfrm>
          <a:off x="3314700" y="3819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5</xdr:col>
      <xdr:colOff>552450</xdr:colOff>
      <xdr:row>17</xdr:row>
      <xdr:rowOff>95250</xdr:rowOff>
    </xdr:to>
    <xdr:sp>
      <xdr:nvSpPr>
        <xdr:cNvPr id="39" name="Sirgkonnektor 45"/>
        <xdr:cNvSpPr>
          <a:spLocks/>
        </xdr:cNvSpPr>
      </xdr:nvSpPr>
      <xdr:spPr>
        <a:xfrm>
          <a:off x="3914775" y="3819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4</xdr:col>
      <xdr:colOff>552450</xdr:colOff>
      <xdr:row>20</xdr:row>
      <xdr:rowOff>95250</xdr:rowOff>
    </xdr:to>
    <xdr:sp>
      <xdr:nvSpPr>
        <xdr:cNvPr id="40" name="Sirgkonnektor 46"/>
        <xdr:cNvSpPr>
          <a:spLocks/>
        </xdr:cNvSpPr>
      </xdr:nvSpPr>
      <xdr:spPr>
        <a:xfrm>
          <a:off x="3314700" y="441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20</xdr:row>
      <xdr:rowOff>95250</xdr:rowOff>
    </xdr:from>
    <xdr:to>
      <xdr:col>5</xdr:col>
      <xdr:colOff>552450</xdr:colOff>
      <xdr:row>20</xdr:row>
      <xdr:rowOff>95250</xdr:rowOff>
    </xdr:to>
    <xdr:sp>
      <xdr:nvSpPr>
        <xdr:cNvPr id="41" name="Sirgkonnektor 47"/>
        <xdr:cNvSpPr>
          <a:spLocks/>
        </xdr:cNvSpPr>
      </xdr:nvSpPr>
      <xdr:spPr>
        <a:xfrm>
          <a:off x="3914775" y="4419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23</xdr:row>
      <xdr:rowOff>95250</xdr:rowOff>
    </xdr:from>
    <xdr:to>
      <xdr:col>4</xdr:col>
      <xdr:colOff>552450</xdr:colOff>
      <xdr:row>23</xdr:row>
      <xdr:rowOff>95250</xdr:rowOff>
    </xdr:to>
    <xdr:sp>
      <xdr:nvSpPr>
        <xdr:cNvPr id="42" name="Sirgkonnektor 48"/>
        <xdr:cNvSpPr>
          <a:spLocks/>
        </xdr:cNvSpPr>
      </xdr:nvSpPr>
      <xdr:spPr>
        <a:xfrm>
          <a:off x="3314700" y="5019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95250</xdr:rowOff>
    </xdr:from>
    <xdr:to>
      <xdr:col>5</xdr:col>
      <xdr:colOff>552450</xdr:colOff>
      <xdr:row>23</xdr:row>
      <xdr:rowOff>95250</xdr:rowOff>
    </xdr:to>
    <xdr:sp>
      <xdr:nvSpPr>
        <xdr:cNvPr id="43" name="Sirgkonnektor 49"/>
        <xdr:cNvSpPr>
          <a:spLocks/>
        </xdr:cNvSpPr>
      </xdr:nvSpPr>
      <xdr:spPr>
        <a:xfrm>
          <a:off x="3914775" y="50196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25" zoomScaleNormal="125" zoomScalePageLayoutView="0" workbookViewId="0" topLeftCell="A1">
      <selection activeCell="C36" sqref="C36:C37"/>
    </sheetView>
  </sheetViews>
  <sheetFormatPr defaultColWidth="8.8515625" defaultRowHeight="12.75"/>
  <cols>
    <col min="1" max="1" width="7.57421875" style="1" customWidth="1"/>
    <col min="2" max="2" width="5.28125" style="0" customWidth="1"/>
    <col min="3" max="4" width="20.7109375" style="0" customWidth="1"/>
    <col min="5" max="5" width="3.421875" style="11" customWidth="1"/>
    <col min="6" max="6" width="5.7109375" style="0" customWidth="1"/>
    <col min="7" max="7" width="3.421875" style="0" customWidth="1"/>
    <col min="8" max="8" width="5.7109375" style="0" customWidth="1"/>
  </cols>
  <sheetData>
    <row r="1" spans="1:5" ht="18.75" customHeight="1">
      <c r="A1" s="144" t="s">
        <v>5</v>
      </c>
      <c r="B1" s="144"/>
      <c r="C1" s="144"/>
      <c r="D1" s="144"/>
      <c r="E1" s="10"/>
    </row>
    <row r="2" spans="1:7" ht="12.75">
      <c r="A2" s="93"/>
      <c r="B2" s="94"/>
      <c r="C2" s="94"/>
      <c r="D2" s="94"/>
      <c r="F2" s="73"/>
      <c r="G2" s="73"/>
    </row>
    <row r="3" spans="1:8" s="2" customFormat="1" ht="15.75">
      <c r="A3" s="95" t="s">
        <v>18</v>
      </c>
      <c r="B3" s="78"/>
      <c r="C3" s="78"/>
      <c r="D3" s="96" t="s">
        <v>17</v>
      </c>
      <c r="E3" s="12"/>
      <c r="F3" s="74"/>
      <c r="G3" s="74"/>
      <c r="H3" s="75"/>
    </row>
    <row r="4" spans="1:8" s="2" customFormat="1" ht="15.75">
      <c r="A4" s="95"/>
      <c r="B4" s="78"/>
      <c r="C4" s="78"/>
      <c r="D4" s="96" t="s">
        <v>13</v>
      </c>
      <c r="E4" s="13"/>
      <c r="F4" s="74"/>
      <c r="G4" s="74"/>
      <c r="H4" s="75"/>
    </row>
    <row r="5" spans="1:8" s="2" customFormat="1" ht="15.75">
      <c r="A5" s="97"/>
      <c r="B5" s="78"/>
      <c r="C5" s="78"/>
      <c r="D5" s="98"/>
      <c r="E5" s="14"/>
      <c r="F5" s="74"/>
      <c r="G5" s="74"/>
      <c r="H5" s="75"/>
    </row>
    <row r="6" spans="1:7" s="3" customFormat="1" ht="16.5" thickBot="1">
      <c r="A6" s="99" t="s">
        <v>6</v>
      </c>
      <c r="B6" s="99"/>
      <c r="C6" s="100" t="s">
        <v>19</v>
      </c>
      <c r="D6" s="101"/>
      <c r="E6" s="8"/>
      <c r="F6" s="76"/>
      <c r="G6" s="76"/>
    </row>
    <row r="7" spans="1:8" s="84" customFormat="1" ht="16.5" thickBot="1">
      <c r="A7" s="79" t="s">
        <v>0</v>
      </c>
      <c r="B7" s="80" t="s">
        <v>2</v>
      </c>
      <c r="C7" s="81" t="s">
        <v>1</v>
      </c>
      <c r="D7" s="82" t="s">
        <v>1</v>
      </c>
      <c r="E7" s="83"/>
      <c r="F7" s="145" t="s">
        <v>34</v>
      </c>
      <c r="G7" s="146"/>
      <c r="H7" s="147"/>
    </row>
    <row r="8" spans="1:8" s="2" customFormat="1" ht="19.5" customHeight="1">
      <c r="A8" s="118">
        <v>0.4583333333333333</v>
      </c>
      <c r="B8" s="89">
        <v>1</v>
      </c>
      <c r="C8" s="119" t="s">
        <v>21</v>
      </c>
      <c r="D8" s="120" t="s">
        <v>22</v>
      </c>
      <c r="E8" s="121"/>
      <c r="F8" s="122"/>
      <c r="G8" s="123" t="s">
        <v>35</v>
      </c>
      <c r="H8" s="124"/>
    </row>
    <row r="9" spans="1:8" s="2" customFormat="1" ht="19.5" customHeight="1">
      <c r="A9" s="125">
        <v>0.4895833333333333</v>
      </c>
      <c r="B9" s="90">
        <v>2</v>
      </c>
      <c r="C9" s="126" t="s">
        <v>15</v>
      </c>
      <c r="D9" s="127" t="s">
        <v>23</v>
      </c>
      <c r="E9" s="121"/>
      <c r="F9" s="128"/>
      <c r="G9" s="129" t="s">
        <v>35</v>
      </c>
      <c r="H9" s="130"/>
    </row>
    <row r="10" spans="1:8" s="2" customFormat="1" ht="19.5" customHeight="1">
      <c r="A10" s="125">
        <v>0.5208333333333334</v>
      </c>
      <c r="B10" s="90">
        <v>3</v>
      </c>
      <c r="C10" s="126" t="s">
        <v>24</v>
      </c>
      <c r="D10" s="127" t="s">
        <v>25</v>
      </c>
      <c r="E10" s="121"/>
      <c r="F10" s="128"/>
      <c r="G10" s="129" t="s">
        <v>35</v>
      </c>
      <c r="H10" s="130"/>
    </row>
    <row r="11" spans="1:8" s="2" customFormat="1" ht="19.5" customHeight="1">
      <c r="A11" s="125">
        <v>0.552083333333333</v>
      </c>
      <c r="B11" s="90">
        <v>4</v>
      </c>
      <c r="C11" s="126" t="s">
        <v>22</v>
      </c>
      <c r="D11" s="127" t="s">
        <v>3</v>
      </c>
      <c r="E11" s="121"/>
      <c r="F11" s="128"/>
      <c r="G11" s="129" t="s">
        <v>35</v>
      </c>
      <c r="H11" s="130"/>
    </row>
    <row r="12" spans="1:8" s="2" customFormat="1" ht="19.5" customHeight="1">
      <c r="A12" s="125">
        <v>0.583333333333333</v>
      </c>
      <c r="B12" s="90">
        <v>5</v>
      </c>
      <c r="C12" s="126" t="s">
        <v>21</v>
      </c>
      <c r="D12" s="127" t="s">
        <v>23</v>
      </c>
      <c r="E12" s="121"/>
      <c r="F12" s="128"/>
      <c r="G12" s="129" t="s">
        <v>35</v>
      </c>
      <c r="H12" s="130"/>
    </row>
    <row r="13" spans="1:8" s="2" customFormat="1" ht="19.5" customHeight="1">
      <c r="A13" s="125">
        <v>0.614583333333333</v>
      </c>
      <c r="B13" s="90">
        <v>6</v>
      </c>
      <c r="C13" s="126" t="s">
        <v>24</v>
      </c>
      <c r="D13" s="127" t="s">
        <v>15</v>
      </c>
      <c r="E13" s="121"/>
      <c r="F13" s="128"/>
      <c r="G13" s="129" t="s">
        <v>35</v>
      </c>
      <c r="H13" s="130"/>
    </row>
    <row r="14" spans="1:8" s="2" customFormat="1" ht="19.5" customHeight="1">
      <c r="A14" s="125">
        <v>0.645833333333333</v>
      </c>
      <c r="B14" s="90">
        <v>7</v>
      </c>
      <c r="C14" s="126" t="s">
        <v>3</v>
      </c>
      <c r="D14" s="127" t="s">
        <v>25</v>
      </c>
      <c r="E14" s="121"/>
      <c r="F14" s="128"/>
      <c r="G14" s="129" t="s">
        <v>35</v>
      </c>
      <c r="H14" s="130"/>
    </row>
    <row r="15" spans="1:8" s="2" customFormat="1" ht="19.5" customHeight="1">
      <c r="A15" s="125">
        <v>0.677083333333333</v>
      </c>
      <c r="B15" s="90">
        <v>8</v>
      </c>
      <c r="C15" s="126" t="s">
        <v>22</v>
      </c>
      <c r="D15" s="127" t="s">
        <v>23</v>
      </c>
      <c r="E15" s="121"/>
      <c r="F15" s="128"/>
      <c r="G15" s="129" t="s">
        <v>35</v>
      </c>
      <c r="H15" s="130"/>
    </row>
    <row r="16" spans="1:8" s="2" customFormat="1" ht="19.5" customHeight="1">
      <c r="A16" s="125">
        <v>0.708333333333333</v>
      </c>
      <c r="B16" s="90">
        <v>9</v>
      </c>
      <c r="C16" s="131" t="s">
        <v>21</v>
      </c>
      <c r="D16" s="132" t="s">
        <v>24</v>
      </c>
      <c r="E16" s="121"/>
      <c r="F16" s="128"/>
      <c r="G16" s="129" t="s">
        <v>35</v>
      </c>
      <c r="H16" s="130"/>
    </row>
    <row r="17" spans="1:8" s="2" customFormat="1" ht="19.5" customHeight="1">
      <c r="A17" s="125">
        <v>0.739583333333333</v>
      </c>
      <c r="B17" s="90">
        <v>10</v>
      </c>
      <c r="C17" s="131" t="s">
        <v>25</v>
      </c>
      <c r="D17" s="132" t="s">
        <v>15</v>
      </c>
      <c r="E17" s="121"/>
      <c r="F17" s="128"/>
      <c r="G17" s="129" t="s">
        <v>35</v>
      </c>
      <c r="H17" s="130"/>
    </row>
    <row r="18" spans="1:8" s="2" customFormat="1" ht="19.5" customHeight="1">
      <c r="A18" s="125">
        <v>0.770833333333333</v>
      </c>
      <c r="B18" s="90">
        <v>11</v>
      </c>
      <c r="C18" s="131" t="s">
        <v>23</v>
      </c>
      <c r="D18" s="132" t="s">
        <v>3</v>
      </c>
      <c r="E18" s="121"/>
      <c r="F18" s="128"/>
      <c r="G18" s="129" t="s">
        <v>35</v>
      </c>
      <c r="H18" s="130"/>
    </row>
    <row r="19" spans="1:8" s="2" customFormat="1" ht="19.5" customHeight="1" thickBot="1">
      <c r="A19" s="133">
        <v>0.8020833333333334</v>
      </c>
      <c r="B19" s="91">
        <f>B18+1</f>
        <v>12</v>
      </c>
      <c r="C19" s="134" t="s">
        <v>22</v>
      </c>
      <c r="D19" s="135" t="s">
        <v>24</v>
      </c>
      <c r="E19" s="121"/>
      <c r="F19" s="136"/>
      <c r="G19" s="137" t="s">
        <v>35</v>
      </c>
      <c r="H19" s="138"/>
    </row>
    <row r="20" spans="1:5" s="2" customFormat="1" ht="15">
      <c r="A20" s="4"/>
      <c r="B20" s="4"/>
      <c r="C20" s="72"/>
      <c r="D20" s="72"/>
      <c r="E20" s="15"/>
    </row>
    <row r="21" spans="1:5" s="94" customFormat="1" ht="26.25" customHeight="1" thickBot="1">
      <c r="A21" s="99" t="s">
        <v>7</v>
      </c>
      <c r="B21" s="99"/>
      <c r="C21" s="102" t="s">
        <v>20</v>
      </c>
      <c r="D21" s="77"/>
      <c r="E21" s="103"/>
    </row>
    <row r="22" spans="1:8" s="88" customFormat="1" ht="16.5" thickBot="1">
      <c r="A22" s="79" t="s">
        <v>0</v>
      </c>
      <c r="B22" s="81" t="s">
        <v>2</v>
      </c>
      <c r="C22" s="85" t="s">
        <v>1</v>
      </c>
      <c r="D22" s="86" t="s">
        <v>1</v>
      </c>
      <c r="E22" s="87"/>
      <c r="F22" s="145" t="s">
        <v>34</v>
      </c>
      <c r="G22" s="146"/>
      <c r="H22" s="147"/>
    </row>
    <row r="23" spans="1:8" ht="19.5" customHeight="1">
      <c r="A23" s="118">
        <v>0.375</v>
      </c>
      <c r="B23" s="89">
        <f>B19+1</f>
        <v>13</v>
      </c>
      <c r="C23" s="119" t="str">
        <f>C17</f>
        <v>SK Mella 2</v>
      </c>
      <c r="D23" s="120" t="s">
        <v>21</v>
      </c>
      <c r="E23" s="139"/>
      <c r="F23" s="122"/>
      <c r="G23" s="123" t="s">
        <v>35</v>
      </c>
      <c r="H23" s="124"/>
    </row>
    <row r="24" spans="1:8" ht="19.5" customHeight="1">
      <c r="A24" s="125">
        <v>0.40625</v>
      </c>
      <c r="B24" s="90">
        <f>B23+1</f>
        <v>14</v>
      </c>
      <c r="C24" s="126" t="s">
        <v>3</v>
      </c>
      <c r="D24" s="127" t="s">
        <v>15</v>
      </c>
      <c r="E24" s="139"/>
      <c r="F24" s="128"/>
      <c r="G24" s="129" t="s">
        <v>35</v>
      </c>
      <c r="H24" s="130"/>
    </row>
    <row r="25" spans="1:8" ht="19.5" customHeight="1">
      <c r="A25" s="125">
        <v>0.4375</v>
      </c>
      <c r="B25" s="90">
        <f aca="true" t="shared" si="0" ref="B25:B30">B24+1</f>
        <v>15</v>
      </c>
      <c r="C25" s="126" t="s">
        <v>23</v>
      </c>
      <c r="D25" s="127" t="s">
        <v>24</v>
      </c>
      <c r="E25" s="139"/>
      <c r="F25" s="128"/>
      <c r="G25" s="129" t="s">
        <v>35</v>
      </c>
      <c r="H25" s="130"/>
    </row>
    <row r="26" spans="1:8" ht="19.5" customHeight="1">
      <c r="A26" s="125">
        <v>0.46875</v>
      </c>
      <c r="B26" s="90">
        <f t="shared" si="0"/>
        <v>16</v>
      </c>
      <c r="C26" s="126" t="s">
        <v>25</v>
      </c>
      <c r="D26" s="127" t="s">
        <v>22</v>
      </c>
      <c r="E26" s="139"/>
      <c r="F26" s="128"/>
      <c r="G26" s="129" t="s">
        <v>35</v>
      </c>
      <c r="H26" s="130"/>
    </row>
    <row r="27" spans="1:8" ht="19.5" customHeight="1">
      <c r="A27" s="125">
        <v>0.5</v>
      </c>
      <c r="B27" s="90">
        <f t="shared" si="0"/>
        <v>17</v>
      </c>
      <c r="C27" s="126" t="s">
        <v>15</v>
      </c>
      <c r="D27" s="127" t="s">
        <v>21</v>
      </c>
      <c r="E27" s="139"/>
      <c r="F27" s="128"/>
      <c r="G27" s="129" t="s">
        <v>35</v>
      </c>
      <c r="H27" s="130"/>
    </row>
    <row r="28" spans="1:8" ht="19.5" customHeight="1">
      <c r="A28" s="125">
        <v>0.53125</v>
      </c>
      <c r="B28" s="90">
        <f t="shared" si="0"/>
        <v>18</v>
      </c>
      <c r="C28" s="131" t="s">
        <v>24</v>
      </c>
      <c r="D28" s="132" t="s">
        <v>3</v>
      </c>
      <c r="E28" s="139"/>
      <c r="F28" s="128"/>
      <c r="G28" s="129" t="s">
        <v>35</v>
      </c>
      <c r="H28" s="130"/>
    </row>
    <row r="29" spans="1:8" ht="19.5" customHeight="1">
      <c r="A29" s="125">
        <v>0.5625</v>
      </c>
      <c r="B29" s="90">
        <f>B28+1</f>
        <v>19</v>
      </c>
      <c r="C29" s="131" t="s">
        <v>23</v>
      </c>
      <c r="D29" s="132" t="s">
        <v>25</v>
      </c>
      <c r="E29" s="139"/>
      <c r="F29" s="128"/>
      <c r="G29" s="129" t="s">
        <v>35</v>
      </c>
      <c r="H29" s="130"/>
    </row>
    <row r="30" spans="1:8" ht="19.5" customHeight="1">
      <c r="A30" s="125">
        <v>0.59375</v>
      </c>
      <c r="B30" s="90">
        <f t="shared" si="0"/>
        <v>20</v>
      </c>
      <c r="C30" s="131" t="s">
        <v>15</v>
      </c>
      <c r="D30" s="132" t="s">
        <v>22</v>
      </c>
      <c r="E30" s="139"/>
      <c r="F30" s="128"/>
      <c r="G30" s="129" t="s">
        <v>35</v>
      </c>
      <c r="H30" s="130"/>
    </row>
    <row r="31" spans="1:8" ht="19.5" customHeight="1" thickBot="1">
      <c r="A31" s="133">
        <v>0.625</v>
      </c>
      <c r="B31" s="92">
        <f>B30+1</f>
        <v>21</v>
      </c>
      <c r="C31" s="134" t="s">
        <v>3</v>
      </c>
      <c r="D31" s="135" t="s">
        <v>21</v>
      </c>
      <c r="E31" s="139"/>
      <c r="F31" s="136"/>
      <c r="G31" s="137" t="s">
        <v>35</v>
      </c>
      <c r="H31" s="138"/>
    </row>
    <row r="32" spans="1:3" ht="15.75">
      <c r="A32" s="5"/>
      <c r="C32" s="6"/>
    </row>
    <row r="33" spans="1:5" s="140" customFormat="1" ht="18.75">
      <c r="A33" s="143">
        <v>0.6666666666666666</v>
      </c>
      <c r="C33" s="141" t="s">
        <v>4</v>
      </c>
      <c r="E33" s="142"/>
    </row>
  </sheetData>
  <sheetProtection/>
  <mergeCells count="3">
    <mergeCell ref="A1:D1"/>
    <mergeCell ref="F7:H7"/>
    <mergeCell ref="F22:H22"/>
  </mergeCells>
  <printOptions/>
  <pageMargins left="0.75" right="0.36" top="0.61" bottom="0.39" header="0.5" footer="0.2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57421875" style="0" customWidth="1"/>
    <col min="2" max="2" width="26.421875" style="0" customWidth="1"/>
    <col min="3" max="9" width="9.00390625" style="0" customWidth="1"/>
    <col min="10" max="10" width="4.421875" style="0" customWidth="1"/>
    <col min="11" max="11" width="5.140625" style="0" customWidth="1"/>
    <col min="12" max="13" width="9.00390625" style="0" customWidth="1"/>
  </cols>
  <sheetData>
    <row r="1" spans="1:13" s="94" customFormat="1" ht="22.5">
      <c r="A1" s="104"/>
      <c r="B1" s="105" t="s">
        <v>12</v>
      </c>
      <c r="C1" s="106"/>
      <c r="D1" s="106"/>
      <c r="E1" s="106"/>
      <c r="F1" s="106"/>
      <c r="G1" s="106"/>
      <c r="H1" s="106"/>
      <c r="I1" s="106"/>
      <c r="M1" s="93"/>
    </row>
    <row r="2" spans="1:12" s="94" customFormat="1" ht="25.5" customHeight="1">
      <c r="A2" s="107"/>
      <c r="B2" s="107" t="s">
        <v>31</v>
      </c>
      <c r="C2" s="108"/>
      <c r="D2" s="105"/>
      <c r="E2" s="105"/>
      <c r="K2" s="109" t="s">
        <v>32</v>
      </c>
      <c r="L2" s="110" t="s">
        <v>14</v>
      </c>
    </row>
    <row r="3" spans="1:13" ht="15" thickBot="1">
      <c r="A3" s="1"/>
      <c r="F3" s="7"/>
      <c r="G3" s="7"/>
      <c r="H3" s="7"/>
      <c r="L3" s="1"/>
      <c r="M3" s="1"/>
    </row>
    <row r="4" spans="1:13" s="94" customFormat="1" ht="25.5" customHeight="1" thickBot="1">
      <c r="A4" s="111"/>
      <c r="B4" s="112" t="s">
        <v>8</v>
      </c>
      <c r="C4" s="113">
        <v>1</v>
      </c>
      <c r="D4" s="113">
        <v>2</v>
      </c>
      <c r="E4" s="113">
        <v>3</v>
      </c>
      <c r="F4" s="113">
        <v>4</v>
      </c>
      <c r="G4" s="113">
        <v>5</v>
      </c>
      <c r="H4" s="113">
        <v>6</v>
      </c>
      <c r="I4" s="113">
        <v>7</v>
      </c>
      <c r="J4" s="161" t="s">
        <v>33</v>
      </c>
      <c r="K4" s="162"/>
      <c r="L4" s="114" t="s">
        <v>9</v>
      </c>
      <c r="M4" s="115" t="s">
        <v>10</v>
      </c>
    </row>
    <row r="5" spans="1:13" ht="15.75" customHeight="1" thickTop="1">
      <c r="A5" s="165">
        <v>1</v>
      </c>
      <c r="B5" s="158" t="s">
        <v>11</v>
      </c>
      <c r="C5" s="32"/>
      <c r="D5" s="16"/>
      <c r="E5" s="16"/>
      <c r="F5" s="30"/>
      <c r="G5" s="61"/>
      <c r="H5" s="36"/>
      <c r="I5" s="16"/>
      <c r="J5" s="38"/>
      <c r="K5" s="39"/>
      <c r="L5" s="163">
        <f>SUM(C5:I5)</f>
        <v>0</v>
      </c>
      <c r="M5" s="167"/>
    </row>
    <row r="6" spans="1:13" ht="15.75" customHeight="1">
      <c r="A6" s="152"/>
      <c r="B6" s="158"/>
      <c r="C6" s="33"/>
      <c r="D6" s="17"/>
      <c r="E6" s="17"/>
      <c r="F6" s="19"/>
      <c r="G6" s="19"/>
      <c r="H6" s="19"/>
      <c r="I6" s="20"/>
      <c r="J6" s="40">
        <f>SUBTOTAL(9,C6:I6)</f>
        <v>0</v>
      </c>
      <c r="K6" s="41">
        <f>SUM(J6-K7)</f>
        <v>0</v>
      </c>
      <c r="L6" s="155"/>
      <c r="M6" s="149"/>
    </row>
    <row r="7" spans="1:13" ht="15.75" customHeight="1">
      <c r="A7" s="153"/>
      <c r="B7" s="158"/>
      <c r="C7" s="34"/>
      <c r="D7" s="17"/>
      <c r="E7" s="20"/>
      <c r="F7" s="22"/>
      <c r="G7" s="22"/>
      <c r="H7" s="22"/>
      <c r="I7" s="21"/>
      <c r="J7" s="42"/>
      <c r="K7" s="43">
        <f>SUBTOTAL(9,C7:I7)</f>
        <v>0</v>
      </c>
      <c r="L7" s="155"/>
      <c r="M7" s="150"/>
    </row>
    <row r="8" spans="1:13" ht="15.75">
      <c r="A8" s="151">
        <v>2</v>
      </c>
      <c r="B8" s="157" t="s">
        <v>26</v>
      </c>
      <c r="C8" s="23"/>
      <c r="D8" s="32"/>
      <c r="E8" s="65"/>
      <c r="F8" s="65"/>
      <c r="G8" s="65"/>
      <c r="H8" s="36"/>
      <c r="I8" s="36"/>
      <c r="J8" s="44"/>
      <c r="K8" s="39"/>
      <c r="L8" s="154">
        <f>SUM(C8:I8)</f>
        <v>0</v>
      </c>
      <c r="M8" s="148"/>
    </row>
    <row r="9" spans="1:13" ht="15.75" customHeight="1">
      <c r="A9" s="152"/>
      <c r="B9" s="158"/>
      <c r="C9" s="24"/>
      <c r="D9" s="33"/>
      <c r="E9" s="18"/>
      <c r="F9" s="18"/>
      <c r="G9" s="18"/>
      <c r="H9" s="19"/>
      <c r="I9" s="19"/>
      <c r="J9" s="45">
        <f>SUBTOTAL(9,C9:I9)</f>
        <v>0</v>
      </c>
      <c r="K9" s="41">
        <f>SUM(J9-K10)</f>
        <v>0</v>
      </c>
      <c r="L9" s="155"/>
      <c r="M9" s="149"/>
    </row>
    <row r="10" spans="1:13" ht="15.75" customHeight="1">
      <c r="A10" s="153"/>
      <c r="B10" s="159"/>
      <c r="C10" s="25"/>
      <c r="D10" s="34"/>
      <c r="E10" s="66"/>
      <c r="F10" s="66"/>
      <c r="G10" s="66"/>
      <c r="H10" s="22"/>
      <c r="I10" s="22"/>
      <c r="J10" s="59"/>
      <c r="K10" s="43">
        <f>SUBTOTAL(9,C10:I10)</f>
        <v>0</v>
      </c>
      <c r="L10" s="156"/>
      <c r="M10" s="150"/>
    </row>
    <row r="11" spans="1:13" ht="15.75" customHeight="1">
      <c r="A11" s="151">
        <v>3</v>
      </c>
      <c r="B11" s="157" t="s">
        <v>27</v>
      </c>
      <c r="C11" s="23"/>
      <c r="D11" s="36"/>
      <c r="E11" s="50"/>
      <c r="F11" s="65"/>
      <c r="G11" s="65"/>
      <c r="H11" s="36"/>
      <c r="I11" s="36"/>
      <c r="J11" s="44"/>
      <c r="K11" s="39"/>
      <c r="L11" s="154">
        <f>SUM(C11:I11)</f>
        <v>0</v>
      </c>
      <c r="M11" s="148"/>
    </row>
    <row r="12" spans="1:13" ht="15.75" customHeight="1">
      <c r="A12" s="152"/>
      <c r="B12" s="158"/>
      <c r="C12" s="24"/>
      <c r="D12" s="19"/>
      <c r="E12" s="51"/>
      <c r="F12" s="18"/>
      <c r="G12" s="18"/>
      <c r="H12" s="19"/>
      <c r="I12" s="19"/>
      <c r="J12" s="45">
        <f>SUBTOTAL(9,C12:I12)</f>
        <v>0</v>
      </c>
      <c r="K12" s="41">
        <f>SUM(J12-K13)</f>
        <v>0</v>
      </c>
      <c r="L12" s="155"/>
      <c r="M12" s="149"/>
    </row>
    <row r="13" spans="1:13" ht="15.75" customHeight="1">
      <c r="A13" s="153"/>
      <c r="B13" s="159"/>
      <c r="C13" s="25"/>
      <c r="D13" s="60"/>
      <c r="E13" s="69"/>
      <c r="F13" s="66"/>
      <c r="G13" s="66"/>
      <c r="H13" s="22"/>
      <c r="I13" s="22"/>
      <c r="J13" s="59"/>
      <c r="K13" s="43">
        <f>SUBTOTAL(9,C13:I13)</f>
        <v>0</v>
      </c>
      <c r="L13" s="156"/>
      <c r="M13" s="150"/>
    </row>
    <row r="14" spans="1:13" ht="15.75" customHeight="1">
      <c r="A14" s="151">
        <v>4</v>
      </c>
      <c r="B14" s="157" t="s">
        <v>29</v>
      </c>
      <c r="C14" s="23"/>
      <c r="D14" s="36"/>
      <c r="E14" s="36"/>
      <c r="F14" s="64"/>
      <c r="G14" s="18"/>
      <c r="H14" s="19"/>
      <c r="I14" s="19"/>
      <c r="J14" s="44"/>
      <c r="K14" s="39"/>
      <c r="L14" s="154">
        <f>SUM(C14:I14)</f>
        <v>0</v>
      </c>
      <c r="M14" s="148"/>
    </row>
    <row r="15" spans="1:13" ht="15.75" customHeight="1">
      <c r="A15" s="152"/>
      <c r="B15" s="158"/>
      <c r="C15" s="24"/>
      <c r="D15" s="19"/>
      <c r="E15" s="19"/>
      <c r="F15" s="51"/>
      <c r="G15" s="18"/>
      <c r="H15" s="19"/>
      <c r="I15" s="19"/>
      <c r="J15" s="45">
        <f>SUBTOTAL(9,C15:I15)</f>
        <v>0</v>
      </c>
      <c r="K15" s="41">
        <f>SUM(J15-K16)</f>
        <v>0</v>
      </c>
      <c r="L15" s="155"/>
      <c r="M15" s="149"/>
    </row>
    <row r="16" spans="1:13" ht="15.75" customHeight="1">
      <c r="A16" s="153"/>
      <c r="B16" s="159"/>
      <c r="C16" s="25"/>
      <c r="D16" s="60"/>
      <c r="E16" s="37"/>
      <c r="F16" s="69"/>
      <c r="G16" s="66"/>
      <c r="H16" s="22"/>
      <c r="I16" s="22"/>
      <c r="J16" s="59"/>
      <c r="K16" s="43">
        <f>SUBTOTAL(9,C16:I16)</f>
        <v>0</v>
      </c>
      <c r="L16" s="156"/>
      <c r="M16" s="150"/>
    </row>
    <row r="17" spans="1:13" ht="15.75">
      <c r="A17" s="151">
        <v>5</v>
      </c>
      <c r="B17" s="157" t="s">
        <v>28</v>
      </c>
      <c r="C17" s="36"/>
      <c r="D17" s="36"/>
      <c r="E17" s="26"/>
      <c r="F17" s="26"/>
      <c r="G17" s="64"/>
      <c r="H17" s="61"/>
      <c r="I17" s="61"/>
      <c r="J17" s="67"/>
      <c r="K17" s="68"/>
      <c r="L17" s="154">
        <f>SUM(C17:I17)</f>
        <v>0</v>
      </c>
      <c r="M17" s="148"/>
    </row>
    <row r="18" spans="1:13" ht="15.75" customHeight="1">
      <c r="A18" s="152"/>
      <c r="B18" s="158"/>
      <c r="C18" s="19"/>
      <c r="D18" s="19"/>
      <c r="E18" s="18"/>
      <c r="F18" s="18"/>
      <c r="G18" s="51"/>
      <c r="H18" s="19"/>
      <c r="I18" s="19"/>
      <c r="J18" s="40">
        <f>SUBTOTAL(9,C18:I18)</f>
        <v>0</v>
      </c>
      <c r="K18" s="41">
        <f>SUM(J18-K19)</f>
        <v>0</v>
      </c>
      <c r="L18" s="155"/>
      <c r="M18" s="149"/>
    </row>
    <row r="19" spans="1:13" ht="15.75" customHeight="1">
      <c r="A19" s="152"/>
      <c r="B19" s="158"/>
      <c r="C19" s="19"/>
      <c r="D19" s="60"/>
      <c r="E19" s="53"/>
      <c r="F19" s="53"/>
      <c r="G19" s="51"/>
      <c r="H19" s="19"/>
      <c r="I19" s="19"/>
      <c r="J19" s="42"/>
      <c r="K19" s="43">
        <f>SUBTOTAL(9,C19:I19)</f>
        <v>0</v>
      </c>
      <c r="L19" s="155"/>
      <c r="M19" s="150"/>
    </row>
    <row r="20" spans="1:13" ht="15.75" customHeight="1">
      <c r="A20" s="151">
        <v>6</v>
      </c>
      <c r="B20" s="157" t="s">
        <v>30</v>
      </c>
      <c r="C20" s="55"/>
      <c r="D20" s="56"/>
      <c r="E20" s="56"/>
      <c r="F20" s="56"/>
      <c r="G20" s="56"/>
      <c r="H20" s="63"/>
      <c r="I20" s="62"/>
      <c r="J20" s="67"/>
      <c r="K20" s="68"/>
      <c r="L20" s="154">
        <f>SUM(C20:I20)</f>
        <v>0</v>
      </c>
      <c r="M20" s="148"/>
    </row>
    <row r="21" spans="1:13" ht="15.75" customHeight="1">
      <c r="A21" s="152"/>
      <c r="B21" s="158"/>
      <c r="C21" s="17"/>
      <c r="D21" s="53"/>
      <c r="E21" s="53"/>
      <c r="F21" s="53"/>
      <c r="G21" s="53"/>
      <c r="H21" s="33"/>
      <c r="I21" s="19"/>
      <c r="J21" s="40">
        <f>SUBTOTAL(9,C21:I21)</f>
        <v>0</v>
      </c>
      <c r="K21" s="41">
        <f>SUM(J21-K22)</f>
        <v>0</v>
      </c>
      <c r="L21" s="155"/>
      <c r="M21" s="149"/>
    </row>
    <row r="22" spans="1:13" ht="15.75" customHeight="1">
      <c r="A22" s="153"/>
      <c r="B22" s="159"/>
      <c r="C22" s="57"/>
      <c r="D22" s="58"/>
      <c r="E22" s="58"/>
      <c r="F22" s="58"/>
      <c r="G22" s="58"/>
      <c r="H22" s="34"/>
      <c r="I22" s="22"/>
      <c r="J22" s="42"/>
      <c r="K22" s="43">
        <f>SUBTOTAL(9,C22:I22)</f>
        <v>0</v>
      </c>
      <c r="L22" s="156"/>
      <c r="M22" s="150"/>
    </row>
    <row r="23" spans="1:13" ht="15.75">
      <c r="A23" s="151">
        <v>7</v>
      </c>
      <c r="B23" s="158" t="s">
        <v>16</v>
      </c>
      <c r="C23" s="16"/>
      <c r="D23" s="26"/>
      <c r="E23" s="26"/>
      <c r="F23" s="26"/>
      <c r="G23" s="26"/>
      <c r="H23" s="26"/>
      <c r="I23" s="54"/>
      <c r="J23" s="44"/>
      <c r="K23" s="39"/>
      <c r="L23" s="155">
        <f>SUM(C23:I23)</f>
        <v>0</v>
      </c>
      <c r="M23" s="148"/>
    </row>
    <row r="24" spans="1:13" ht="15.75" customHeight="1">
      <c r="A24" s="152"/>
      <c r="B24" s="158"/>
      <c r="C24" s="17"/>
      <c r="D24" s="18"/>
      <c r="E24" s="18"/>
      <c r="F24" s="18"/>
      <c r="G24" s="18"/>
      <c r="H24" s="18"/>
      <c r="I24" s="33"/>
      <c r="J24" s="45">
        <f>SUBTOTAL(9,C24:I24)</f>
        <v>0</v>
      </c>
      <c r="K24" s="41">
        <f>SUM(J24-K25)</f>
        <v>0</v>
      </c>
      <c r="L24" s="155"/>
      <c r="M24" s="149"/>
    </row>
    <row r="25" spans="1:13" ht="15.75" thickBot="1">
      <c r="A25" s="166"/>
      <c r="B25" s="160"/>
      <c r="C25" s="27"/>
      <c r="D25" s="28"/>
      <c r="E25" s="28"/>
      <c r="F25" s="28"/>
      <c r="G25" s="28"/>
      <c r="H25" s="28"/>
      <c r="I25" s="35"/>
      <c r="J25" s="46"/>
      <c r="K25" s="47">
        <f>SUBTOTAL(109,C25:I25)</f>
        <v>0</v>
      </c>
      <c r="L25" s="164"/>
      <c r="M25" s="168"/>
    </row>
    <row r="26" spans="1:13" ht="15.75">
      <c r="A26" s="9"/>
      <c r="B26" s="9"/>
      <c r="C26" s="9"/>
      <c r="D26" s="9"/>
      <c r="E26" s="9"/>
      <c r="F26" s="9"/>
      <c r="G26" s="9"/>
      <c r="H26" s="9"/>
      <c r="I26" s="29" t="str">
        <f>IF(J26&lt;&gt;K26,"! Väravate vahe ei ole õige. Andmete sisestus pooleli või tulemused sisestatud valesti =&gt;&gt;"," ")</f>
        <v> </v>
      </c>
      <c r="J26" s="48">
        <f>SUM(J6:J25)</f>
        <v>0</v>
      </c>
      <c r="K26" s="48">
        <f>K7+K10+K13+K16+K19+K22+K25</f>
        <v>0</v>
      </c>
      <c r="M26" s="9"/>
    </row>
  </sheetData>
  <sheetProtection/>
  <mergeCells count="29">
    <mergeCell ref="A8:A10"/>
    <mergeCell ref="A17:A19"/>
    <mergeCell ref="A23:A25"/>
    <mergeCell ref="M5:M7"/>
    <mergeCell ref="M8:M10"/>
    <mergeCell ref="M17:M19"/>
    <mergeCell ref="M23:M25"/>
    <mergeCell ref="B5:B7"/>
    <mergeCell ref="B8:B10"/>
    <mergeCell ref="A14:A16"/>
    <mergeCell ref="B17:B19"/>
    <mergeCell ref="B23:B25"/>
    <mergeCell ref="J4:K4"/>
    <mergeCell ref="L5:L7"/>
    <mergeCell ref="L8:L10"/>
    <mergeCell ref="L17:L19"/>
    <mergeCell ref="L23:L25"/>
    <mergeCell ref="L14:L16"/>
    <mergeCell ref="A5:A7"/>
    <mergeCell ref="M14:M16"/>
    <mergeCell ref="A20:A22"/>
    <mergeCell ref="M20:M22"/>
    <mergeCell ref="L20:L22"/>
    <mergeCell ref="B20:B22"/>
    <mergeCell ref="A11:A13"/>
    <mergeCell ref="B11:B13"/>
    <mergeCell ref="L11:L13"/>
    <mergeCell ref="M11:M13"/>
    <mergeCell ref="B14:B16"/>
  </mergeCells>
  <printOptions/>
  <pageMargins left="0.7480314960629921" right="0.31496062992125984" top="0.6692913385826772" bottom="0.7086614173228347" header="0.5118110236220472" footer="0.43307086614173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4.57421875" style="0" customWidth="1"/>
    <col min="2" max="2" width="26.421875" style="0" customWidth="1"/>
    <col min="3" max="9" width="9.00390625" style="0" customWidth="1"/>
    <col min="10" max="10" width="4.421875" style="0" customWidth="1"/>
    <col min="11" max="11" width="4.57421875" style="0" customWidth="1"/>
    <col min="12" max="13" width="9.00390625" style="0" customWidth="1"/>
  </cols>
  <sheetData>
    <row r="1" spans="1:13" s="94" customFormat="1" ht="22.5">
      <c r="A1" s="104"/>
      <c r="B1" s="105" t="s">
        <v>12</v>
      </c>
      <c r="C1" s="106"/>
      <c r="D1" s="106"/>
      <c r="E1" s="106"/>
      <c r="F1" s="106"/>
      <c r="G1" s="106"/>
      <c r="H1" s="106"/>
      <c r="I1" s="106"/>
      <c r="M1" s="93"/>
    </row>
    <row r="2" spans="1:12" s="94" customFormat="1" ht="25.5" customHeight="1">
      <c r="A2" s="107"/>
      <c r="B2" s="107" t="s">
        <v>31</v>
      </c>
      <c r="C2" s="108"/>
      <c r="D2" s="105"/>
      <c r="E2" s="105"/>
      <c r="F2" s="105"/>
      <c r="K2" s="109" t="s">
        <v>32</v>
      </c>
      <c r="L2" s="110" t="s">
        <v>14</v>
      </c>
    </row>
    <row r="3" spans="1:13" s="94" customFormat="1" ht="15" thickBot="1">
      <c r="A3" s="93"/>
      <c r="G3" s="116"/>
      <c r="H3" s="116"/>
      <c r="L3" s="93"/>
      <c r="M3" s="93"/>
    </row>
    <row r="4" spans="1:13" s="94" customFormat="1" ht="25.5" customHeight="1" thickBot="1">
      <c r="A4" s="111"/>
      <c r="B4" s="112" t="s">
        <v>8</v>
      </c>
      <c r="C4" s="113">
        <v>1</v>
      </c>
      <c r="D4" s="113">
        <v>2</v>
      </c>
      <c r="E4" s="113">
        <v>3</v>
      </c>
      <c r="F4" s="113">
        <v>4</v>
      </c>
      <c r="G4" s="113">
        <v>5</v>
      </c>
      <c r="H4" s="117">
        <v>6</v>
      </c>
      <c r="I4" s="117">
        <v>7</v>
      </c>
      <c r="J4" s="176" t="s">
        <v>33</v>
      </c>
      <c r="K4" s="162"/>
      <c r="L4" s="114" t="s">
        <v>9</v>
      </c>
      <c r="M4" s="115" t="s">
        <v>10</v>
      </c>
    </row>
    <row r="5" spans="1:13" ht="15.75" customHeight="1" thickTop="1">
      <c r="A5" s="165">
        <v>1</v>
      </c>
      <c r="B5" s="158" t="s">
        <v>11</v>
      </c>
      <c r="C5" s="32"/>
      <c r="D5" s="30"/>
      <c r="E5" s="30"/>
      <c r="F5" s="30"/>
      <c r="G5" s="30"/>
      <c r="H5" s="30"/>
      <c r="I5" s="23"/>
      <c r="J5" s="172"/>
      <c r="K5" s="173"/>
      <c r="L5" s="177"/>
      <c r="M5" s="167"/>
    </row>
    <row r="6" spans="1:13" ht="15.75" customHeight="1">
      <c r="A6" s="152"/>
      <c r="B6" s="158"/>
      <c r="C6" s="33"/>
      <c r="D6" s="19"/>
      <c r="E6" s="19"/>
      <c r="F6" s="19"/>
      <c r="G6" s="19"/>
      <c r="H6" s="19"/>
      <c r="I6" s="20"/>
      <c r="J6" s="174"/>
      <c r="K6" s="175"/>
      <c r="L6" s="170"/>
      <c r="M6" s="149"/>
    </row>
    <row r="7" spans="1:13" ht="15.75" customHeight="1">
      <c r="A7" s="153"/>
      <c r="B7" s="158"/>
      <c r="C7" s="34"/>
      <c r="D7" s="22"/>
      <c r="E7" s="22"/>
      <c r="F7" s="22"/>
      <c r="G7" s="22"/>
      <c r="H7" s="22"/>
      <c r="I7" s="21"/>
      <c r="J7" s="174"/>
      <c r="K7" s="175"/>
      <c r="L7" s="170"/>
      <c r="M7" s="150"/>
    </row>
    <row r="8" spans="1:13" ht="15.75" customHeight="1">
      <c r="A8" s="151">
        <v>2</v>
      </c>
      <c r="B8" s="157" t="s">
        <v>26</v>
      </c>
      <c r="C8" s="36"/>
      <c r="D8" s="70"/>
      <c r="E8" s="36"/>
      <c r="F8" s="36"/>
      <c r="G8" s="36"/>
      <c r="H8" s="36"/>
      <c r="I8" s="23"/>
      <c r="J8" s="174"/>
      <c r="K8" s="175"/>
      <c r="L8" s="169"/>
      <c r="M8" s="148"/>
    </row>
    <row r="9" spans="1:13" ht="15.75" customHeight="1">
      <c r="A9" s="152"/>
      <c r="B9" s="158"/>
      <c r="C9" s="19"/>
      <c r="D9" s="71"/>
      <c r="E9" s="19"/>
      <c r="F9" s="19"/>
      <c r="G9" s="19"/>
      <c r="H9" s="19"/>
      <c r="I9" s="24"/>
      <c r="J9" s="174"/>
      <c r="K9" s="175"/>
      <c r="L9" s="170"/>
      <c r="M9" s="149"/>
    </row>
    <row r="10" spans="1:13" ht="15.75" customHeight="1">
      <c r="A10" s="153"/>
      <c r="B10" s="159"/>
      <c r="C10" s="22"/>
      <c r="D10" s="71"/>
      <c r="E10" s="22"/>
      <c r="F10" s="22"/>
      <c r="G10" s="22"/>
      <c r="H10" s="22"/>
      <c r="I10" s="25"/>
      <c r="J10" s="174"/>
      <c r="K10" s="175"/>
      <c r="L10" s="171"/>
      <c r="M10" s="150"/>
    </row>
    <row r="11" spans="1:13" ht="15.75" customHeight="1">
      <c r="A11" s="151">
        <v>3</v>
      </c>
      <c r="B11" s="157" t="s">
        <v>27</v>
      </c>
      <c r="C11" s="36"/>
      <c r="D11" s="36"/>
      <c r="E11" s="71"/>
      <c r="F11" s="36"/>
      <c r="G11" s="36"/>
      <c r="H11" s="36"/>
      <c r="I11" s="23"/>
      <c r="J11" s="174"/>
      <c r="K11" s="175"/>
      <c r="L11" s="169"/>
      <c r="M11" s="148"/>
    </row>
    <row r="12" spans="1:13" ht="15.75" customHeight="1">
      <c r="A12" s="152"/>
      <c r="B12" s="158"/>
      <c r="C12" s="19"/>
      <c r="D12" s="19"/>
      <c r="E12" s="71"/>
      <c r="F12" s="19"/>
      <c r="G12" s="19"/>
      <c r="H12" s="19"/>
      <c r="I12" s="24"/>
      <c r="J12" s="174"/>
      <c r="K12" s="175"/>
      <c r="L12" s="170"/>
      <c r="M12" s="149"/>
    </row>
    <row r="13" spans="1:13" ht="15.75" customHeight="1">
      <c r="A13" s="153"/>
      <c r="B13" s="159"/>
      <c r="C13" s="22"/>
      <c r="D13" s="22"/>
      <c r="E13" s="71"/>
      <c r="F13" s="22"/>
      <c r="G13" s="22"/>
      <c r="H13" s="22"/>
      <c r="I13" s="25"/>
      <c r="J13" s="174"/>
      <c r="K13" s="175"/>
      <c r="L13" s="171"/>
      <c r="M13" s="150"/>
    </row>
    <row r="14" spans="1:13" ht="15.75" customHeight="1">
      <c r="A14" s="151">
        <v>4</v>
      </c>
      <c r="B14" s="157" t="s">
        <v>29</v>
      </c>
      <c r="C14" s="36"/>
      <c r="D14" s="36"/>
      <c r="E14" s="36"/>
      <c r="F14" s="71"/>
      <c r="G14" s="36"/>
      <c r="H14" s="36"/>
      <c r="I14" s="23"/>
      <c r="J14" s="174"/>
      <c r="K14" s="175"/>
      <c r="L14" s="169"/>
      <c r="M14" s="148"/>
    </row>
    <row r="15" spans="1:13" ht="15.75" customHeight="1">
      <c r="A15" s="152"/>
      <c r="B15" s="158"/>
      <c r="C15" s="19"/>
      <c r="D15" s="19"/>
      <c r="E15" s="19"/>
      <c r="F15" s="71"/>
      <c r="G15" s="19"/>
      <c r="H15" s="19"/>
      <c r="I15" s="24"/>
      <c r="J15" s="174"/>
      <c r="K15" s="175"/>
      <c r="L15" s="170"/>
      <c r="M15" s="149"/>
    </row>
    <row r="16" spans="1:13" ht="15.75" customHeight="1">
      <c r="A16" s="153"/>
      <c r="B16" s="159"/>
      <c r="C16" s="22"/>
      <c r="D16" s="22"/>
      <c r="E16" s="22"/>
      <c r="F16" s="71"/>
      <c r="G16" s="22"/>
      <c r="H16" s="22"/>
      <c r="I16" s="25"/>
      <c r="J16" s="174"/>
      <c r="K16" s="175"/>
      <c r="L16" s="171"/>
      <c r="M16" s="150"/>
    </row>
    <row r="17" spans="1:13" ht="15.75" customHeight="1">
      <c r="A17" s="151">
        <v>5</v>
      </c>
      <c r="B17" s="157" t="s">
        <v>28</v>
      </c>
      <c r="C17" s="36"/>
      <c r="D17" s="36"/>
      <c r="E17" s="36"/>
      <c r="F17" s="36"/>
      <c r="G17" s="32"/>
      <c r="H17" s="31"/>
      <c r="I17" s="65"/>
      <c r="J17" s="174"/>
      <c r="K17" s="175"/>
      <c r="L17" s="169"/>
      <c r="M17" s="148"/>
    </row>
    <row r="18" spans="1:13" ht="15.75" customHeight="1">
      <c r="A18" s="152"/>
      <c r="B18" s="158"/>
      <c r="C18" s="19"/>
      <c r="D18" s="19"/>
      <c r="E18" s="19"/>
      <c r="F18" s="19"/>
      <c r="G18" s="33"/>
      <c r="H18" s="17"/>
      <c r="I18" s="18"/>
      <c r="J18" s="174"/>
      <c r="K18" s="175"/>
      <c r="L18" s="170"/>
      <c r="M18" s="149"/>
    </row>
    <row r="19" spans="1:13" ht="15.75" customHeight="1">
      <c r="A19" s="152"/>
      <c r="B19" s="158"/>
      <c r="C19" s="22"/>
      <c r="D19" s="37"/>
      <c r="E19" s="37"/>
      <c r="F19" s="37"/>
      <c r="G19" s="34"/>
      <c r="H19" s="17"/>
      <c r="I19" s="66"/>
      <c r="J19" s="174"/>
      <c r="K19" s="175"/>
      <c r="L19" s="171"/>
      <c r="M19" s="150"/>
    </row>
    <row r="20" spans="1:13" ht="15.75" customHeight="1">
      <c r="A20" s="151">
        <v>6</v>
      </c>
      <c r="B20" s="157" t="s">
        <v>30</v>
      </c>
      <c r="C20" s="36"/>
      <c r="D20" s="36"/>
      <c r="E20" s="36"/>
      <c r="F20" s="36"/>
      <c r="G20" s="36"/>
      <c r="H20" s="32"/>
      <c r="I20" s="23"/>
      <c r="J20" s="174"/>
      <c r="K20" s="175"/>
      <c r="L20" s="169"/>
      <c r="M20" s="148"/>
    </row>
    <row r="21" spans="1:13" ht="15.75" customHeight="1">
      <c r="A21" s="152"/>
      <c r="B21" s="158"/>
      <c r="C21" s="19"/>
      <c r="D21" s="19"/>
      <c r="E21" s="19"/>
      <c r="F21" s="19"/>
      <c r="G21" s="19"/>
      <c r="H21" s="33"/>
      <c r="I21" s="24"/>
      <c r="J21" s="174"/>
      <c r="K21" s="175"/>
      <c r="L21" s="170"/>
      <c r="M21" s="149"/>
    </row>
    <row r="22" spans="1:13" ht="15.75" customHeight="1">
      <c r="A22" s="153"/>
      <c r="B22" s="159"/>
      <c r="C22" s="22"/>
      <c r="D22" s="37"/>
      <c r="E22" s="37"/>
      <c r="F22" s="37"/>
      <c r="G22" s="37"/>
      <c r="H22" s="34"/>
      <c r="I22" s="24"/>
      <c r="J22" s="174"/>
      <c r="K22" s="175"/>
      <c r="L22" s="171"/>
      <c r="M22" s="150"/>
    </row>
    <row r="23" spans="1:13" ht="15.75" customHeight="1">
      <c r="A23" s="151">
        <v>7</v>
      </c>
      <c r="B23" s="158" t="s">
        <v>16</v>
      </c>
      <c r="C23" s="16"/>
      <c r="D23" s="26"/>
      <c r="E23" s="26"/>
      <c r="F23" s="26"/>
      <c r="G23" s="26"/>
      <c r="H23" s="26"/>
      <c r="I23" s="50"/>
      <c r="J23" s="174"/>
      <c r="K23" s="175"/>
      <c r="L23" s="169"/>
      <c r="M23" s="148"/>
    </row>
    <row r="24" spans="1:13" ht="15.75" customHeight="1">
      <c r="A24" s="152"/>
      <c r="B24" s="158"/>
      <c r="C24" s="17"/>
      <c r="D24" s="18"/>
      <c r="E24" s="18"/>
      <c r="F24" s="18"/>
      <c r="G24" s="18"/>
      <c r="H24" s="18"/>
      <c r="I24" s="51"/>
      <c r="J24" s="174"/>
      <c r="K24" s="175"/>
      <c r="L24" s="170"/>
      <c r="M24" s="149"/>
    </row>
    <row r="25" spans="1:13" ht="15.75" customHeight="1" thickBot="1">
      <c r="A25" s="166"/>
      <c r="B25" s="160"/>
      <c r="C25" s="27"/>
      <c r="D25" s="28"/>
      <c r="E25" s="28"/>
      <c r="F25" s="28"/>
      <c r="G25" s="28"/>
      <c r="H25" s="28"/>
      <c r="I25" s="52"/>
      <c r="J25" s="179"/>
      <c r="K25" s="180"/>
      <c r="L25" s="178"/>
      <c r="M25" s="168"/>
    </row>
    <row r="26" spans="1:13" ht="15.75">
      <c r="A26" s="9"/>
      <c r="B26" s="9"/>
      <c r="C26" s="9"/>
      <c r="D26" s="9"/>
      <c r="E26" s="9"/>
      <c r="F26" s="9"/>
      <c r="G26" s="9"/>
      <c r="H26" s="9"/>
      <c r="I26" s="29" t="str">
        <f>IF(J26&lt;&gt;K26,"! Väravate vahe ei ole õige. Andmete sisestus pooleli või tulemused sisestatud valesti =&gt;&gt;"," ")</f>
        <v> </v>
      </c>
      <c r="J26" s="49">
        <f>SUM(J6:J25)</f>
        <v>0</v>
      </c>
      <c r="K26" s="49">
        <f>K7+K10+K19+K25+K22</f>
        <v>0</v>
      </c>
      <c r="M26" s="9"/>
    </row>
  </sheetData>
  <sheetProtection/>
  <mergeCells count="36">
    <mergeCell ref="A17:A19"/>
    <mergeCell ref="B17:B19"/>
    <mergeCell ref="L17:L19"/>
    <mergeCell ref="M17:M19"/>
    <mergeCell ref="J17:K19"/>
    <mergeCell ref="A23:A25"/>
    <mergeCell ref="B23:B25"/>
    <mergeCell ref="L23:L25"/>
    <mergeCell ref="M23:M25"/>
    <mergeCell ref="B20:B22"/>
    <mergeCell ref="A20:A22"/>
    <mergeCell ref="J20:K22"/>
    <mergeCell ref="J23:K25"/>
    <mergeCell ref="L20:L22"/>
    <mergeCell ref="M20:M22"/>
    <mergeCell ref="L5:L7"/>
    <mergeCell ref="M5:M7"/>
    <mergeCell ref="A8:A10"/>
    <mergeCell ref="B8:B10"/>
    <mergeCell ref="L8:L10"/>
    <mergeCell ref="M8:M10"/>
    <mergeCell ref="J5:K7"/>
    <mergeCell ref="J8:K10"/>
    <mergeCell ref="J11:K13"/>
    <mergeCell ref="J14:K16"/>
    <mergeCell ref="J4:K4"/>
    <mergeCell ref="A5:A7"/>
    <mergeCell ref="B5:B7"/>
    <mergeCell ref="L11:L13"/>
    <mergeCell ref="M11:M13"/>
    <mergeCell ref="L14:L16"/>
    <mergeCell ref="M14:M16"/>
    <mergeCell ref="A11:A13"/>
    <mergeCell ref="B11:B13"/>
    <mergeCell ref="A14:A16"/>
    <mergeCell ref="B14:B16"/>
  </mergeCells>
  <printOptions horizontalCentered="1" verticalCentered="1"/>
  <pageMargins left="0.47" right="0.45" top="0.57" bottom="0.7086614173228347" header="0.5118110236220472" footer="0.433070866141732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2008-11-13T08:19:47Z</cp:lastPrinted>
  <dcterms:created xsi:type="dcterms:W3CDTF">2003-10-17T15:08:06Z</dcterms:created>
  <dcterms:modified xsi:type="dcterms:W3CDTF">2008-11-13T09:57:19Z</dcterms:modified>
  <cp:category/>
  <cp:version/>
  <cp:contentType/>
  <cp:contentStatus/>
</cp:coreProperties>
</file>