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1"/>
  </bookViews>
  <sheets>
    <sheet name="Tabel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<sst xmlns="http://schemas.openxmlformats.org/spreadsheetml/2006/main" count="106" uniqueCount="87">
  <si>
    <t>VÕISTKOND</t>
  </si>
  <si>
    <t>PUNKTE</t>
  </si>
  <si>
    <t>KOHT</t>
  </si>
  <si>
    <t>SK TAPA</t>
  </si>
  <si>
    <t>V–VAHE</t>
  </si>
  <si>
    <t>SK DVIGATEL</t>
  </si>
  <si>
    <t>TALLINNA KPK 1</t>
  </si>
  <si>
    <t>TAPA</t>
  </si>
  <si>
    <t>2009 EESTI KARIKAVÕISTLUSED KÄSIPALLIS</t>
  </si>
  <si>
    <t>SK REVAL-SPORT / PADISE</t>
  </si>
  <si>
    <t>SÕMERU</t>
  </si>
  <si>
    <t>21.11.-22.11.2009.a.</t>
  </si>
  <si>
    <t>NEIDUDE D KLASS</t>
  </si>
  <si>
    <t>Paremusjärjestus</t>
  </si>
  <si>
    <t>1.</t>
  </si>
  <si>
    <t>2.</t>
  </si>
  <si>
    <t>3.</t>
  </si>
  <si>
    <t>4.</t>
  </si>
  <si>
    <t>5.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</si>
  <si>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</si>
  <si>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</si>
  <si>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</si>
  <si>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</si>
  <si>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</si>
  <si>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</si>
  <si>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</si>
  <si>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21.11.-22.11.2009.a. TAPA</t>
  </si>
  <si>
    <t>Sõmeru - Kairit Trumsi</t>
  </si>
  <si>
    <t xml:space="preserve">SPORDIKLUBI TAPA </t>
  </si>
  <si>
    <t xml:space="preserve">treener </t>
  </si>
  <si>
    <t>Mare Neps</t>
  </si>
  <si>
    <t>SPORDIKLUBI REVAL-SPORT/PADISE treener Siiri Uusküla</t>
  </si>
  <si>
    <t>treener</t>
  </si>
  <si>
    <t>Johan Utt</t>
  </si>
  <si>
    <t>Mariette Maie Müntser</t>
  </si>
  <si>
    <t>Joanna Kütt</t>
  </si>
  <si>
    <t>Kadri Einmann</t>
  </si>
  <si>
    <t>Gerli Soom</t>
  </si>
  <si>
    <t>Katrin Lesnõhh</t>
  </si>
  <si>
    <t>Kristel Külmallik</t>
  </si>
  <si>
    <t>Kaidi Haavistu</t>
  </si>
  <si>
    <t>Marie-Johanna Kippar</t>
  </si>
  <si>
    <t>Kelly Vildek</t>
  </si>
  <si>
    <t>Neeli Lehtpuu</t>
  </si>
  <si>
    <t>Hilda Maria Klettenberg</t>
  </si>
  <si>
    <t>Mare  Neps</t>
  </si>
  <si>
    <t>SK Reval-Sport/Padise -Karin Korobeinikov</t>
  </si>
  <si>
    <t>SK Tapa - Geli Soom</t>
  </si>
  <si>
    <t>TALLINNA KÄSIPALLIKOOL treenerid Jelena Aknevskaja, Sergei Isajev</t>
  </si>
  <si>
    <t>SPORDIKLUBI DVIGATEL treenerid Alla Londak, Marina Politova</t>
  </si>
  <si>
    <t>TALLINNA KÄSIPALLIKOOL</t>
  </si>
  <si>
    <t>Natalja Fjodorova</t>
  </si>
  <si>
    <t>Karina Novikova</t>
  </si>
  <si>
    <t>Katrin Lebenjova</t>
  </si>
  <si>
    <t>Alina Molkova</t>
  </si>
  <si>
    <t>Valeria Kublinskaja</t>
  </si>
  <si>
    <t>Sigrid Tigane</t>
  </si>
  <si>
    <t>Hristina Markina</t>
  </si>
  <si>
    <t>Kristina Hrynchanka</t>
  </si>
  <si>
    <t>Anastasija Gortsagova</t>
  </si>
  <si>
    <t>Katja Netsajeva</t>
  </si>
  <si>
    <t>Jelizaveta Petrunina</t>
  </si>
  <si>
    <t>Kristina Danilova</t>
  </si>
  <si>
    <t>Jekaterina Sevtsuk</t>
  </si>
  <si>
    <t>Darja Petrova</t>
  </si>
  <si>
    <t>Jelena Aknevskaja</t>
  </si>
  <si>
    <t>Sergei Isajev</t>
  </si>
  <si>
    <t>Juliana Suhhin</t>
  </si>
  <si>
    <t>Anastassia Londak</t>
  </si>
  <si>
    <t>Kristina Stefanjuk</t>
  </si>
  <si>
    <t>Alina Tiganik</t>
  </si>
  <si>
    <t>Vladlena Djatesnko</t>
  </si>
  <si>
    <t>Milena Podzigun</t>
  </si>
  <si>
    <t>Anna Birjukova</t>
  </si>
  <si>
    <t>Aleksandra Reznova</t>
  </si>
  <si>
    <t>Karina Mazara</t>
  </si>
  <si>
    <t>Anna Ossadtsenko</t>
  </si>
  <si>
    <t>Polina Galinskaja</t>
  </si>
  <si>
    <t>Ksenja Brusnigina</t>
  </si>
  <si>
    <t>Ksanja Assejeva</t>
  </si>
  <si>
    <t>Jekaterina Dolskaja</t>
  </si>
  <si>
    <t>Alla Londak</t>
  </si>
  <si>
    <t>Marina Politova</t>
  </si>
  <si>
    <t>Tallinna Käsipallikool - Valeria Kublinskaja</t>
  </si>
  <si>
    <t>SK Dvigatel - Alina Tiganik</t>
  </si>
  <si>
    <t>Alina Molkova Tallinna Käsipallikool</t>
  </si>
  <si>
    <t>Sigrid Tigane Tallinna Käsipallikool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</si>
</sst>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4"/>
      <name val="Book Antiqua"/>
      <family val="1"/>
    </font>
    <font>
      <b/>
      <sz val="12"/>
      <color indexed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2"/>
      <color indexed="11"/>
      <name val="Arial Narrow"/>
      <family val="2"/>
    </font>
    <font>
      <sz val="11"/>
      <name val="Arial Narrow"/>
      <family val="2"/>
    </font>
    <font>
      <b/>
      <sz val="14"/>
      <name val="Cambria"/>
      <family val="1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4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indent="1"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>
      <alignment horizontal="right"/>
    </xf>
    <xf numFmtId="0" fontId="15" fillId="33" borderId="13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/>
      <protection hidden="1"/>
    </xf>
    <xf numFmtId="0" fontId="19" fillId="33" borderId="17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/>
    </xf>
    <xf numFmtId="0" fontId="19" fillId="33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 locked="0"/>
    </xf>
    <xf numFmtId="1" fontId="9" fillId="0" borderId="20" xfId="0" applyNumberFormat="1" applyFont="1" applyFill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/>
      <protection hidden="1"/>
    </xf>
    <xf numFmtId="0" fontId="20" fillId="0" borderId="22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/>
      <protection hidden="1"/>
    </xf>
    <xf numFmtId="0" fontId="15" fillId="33" borderId="16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9" fillId="33" borderId="16" xfId="0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1" fontId="9" fillId="0" borderId="21" xfId="0" applyNumberFormat="1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9" fillId="33" borderId="27" xfId="0" applyFont="1" applyFill="1" applyBorder="1" applyAlignment="1" applyProtection="1">
      <alignment horizontal="center"/>
      <protection/>
    </xf>
    <xf numFmtId="0" fontId="20" fillId="0" borderId="28" xfId="0" applyFont="1" applyBorder="1" applyAlignment="1" applyProtection="1">
      <alignment/>
      <protection hidden="1"/>
    </xf>
    <xf numFmtId="0" fontId="20" fillId="0" borderId="25" xfId="0" applyFont="1" applyBorder="1" applyAlignment="1" applyProtection="1">
      <alignment/>
      <protection hidden="1"/>
    </xf>
    <xf numFmtId="0" fontId="16" fillId="0" borderId="24" xfId="0" applyFont="1" applyFill="1" applyBorder="1" applyAlignment="1" applyProtection="1">
      <alignment horizontal="center"/>
      <protection locked="0"/>
    </xf>
    <xf numFmtId="1" fontId="16" fillId="0" borderId="23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59" applyFont="1">
      <alignment/>
      <protection/>
    </xf>
    <xf numFmtId="0" fontId="25" fillId="0" borderId="0" xfId="59" applyFont="1" applyFill="1" applyBorder="1">
      <alignment/>
      <protection/>
    </xf>
    <xf numFmtId="0" fontId="22" fillId="0" borderId="0" xfId="0" applyFont="1" applyAlignment="1">
      <alignment horizontal="left"/>
    </xf>
    <xf numFmtId="0" fontId="23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5" fillId="0" borderId="29" xfId="59" applyFont="1" applyBorder="1">
      <alignment/>
      <protection/>
    </xf>
    <xf numFmtId="0" fontId="26" fillId="0" borderId="30" xfId="59" applyFont="1" applyBorder="1" applyAlignment="1">
      <alignment horizontal="center"/>
      <protection/>
    </xf>
    <xf numFmtId="0" fontId="25" fillId="34" borderId="31" xfId="59" applyFont="1" applyFill="1" applyBorder="1">
      <alignment/>
      <protection/>
    </xf>
    <xf numFmtId="0" fontId="27" fillId="0" borderId="32" xfId="59" applyFont="1" applyBorder="1">
      <alignment/>
      <protection/>
    </xf>
    <xf numFmtId="0" fontId="25" fillId="34" borderId="33" xfId="59" applyFont="1" applyFill="1" applyBorder="1">
      <alignment/>
      <protection/>
    </xf>
    <xf numFmtId="0" fontId="27" fillId="0" borderId="34" xfId="59" applyFont="1" applyBorder="1">
      <alignment/>
      <protection/>
    </xf>
    <xf numFmtId="0" fontId="25" fillId="34" borderId="35" xfId="59" applyFont="1" applyFill="1" applyBorder="1">
      <alignment/>
      <protection/>
    </xf>
    <xf numFmtId="0" fontId="25" fillId="0" borderId="32" xfId="59" applyFont="1" applyBorder="1" applyAlignment="1">
      <alignment horizontal="right"/>
      <protection/>
    </xf>
    <xf numFmtId="0" fontId="25" fillId="0" borderId="36" xfId="59" applyFont="1" applyBorder="1" applyAlignment="1">
      <alignment horizontal="right"/>
      <protection/>
    </xf>
    <xf numFmtId="0" fontId="25" fillId="34" borderId="37" xfId="59" applyFont="1" applyFill="1" applyBorder="1">
      <alignment/>
      <protection/>
    </xf>
    <xf numFmtId="0" fontId="23" fillId="0" borderId="0" xfId="59" applyFont="1" applyBorder="1" applyAlignment="1">
      <alignment horizontal="right"/>
      <protection/>
    </xf>
    <xf numFmtId="0" fontId="23" fillId="0" borderId="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29" xfId="59" applyFont="1" applyFill="1" applyBorder="1">
      <alignment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left" vertical="center" indent="1"/>
      <protection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 indent="1"/>
      <protection/>
    </xf>
    <xf numFmtId="0" fontId="10" fillId="0" borderId="19" xfId="0" applyFont="1" applyBorder="1" applyAlignment="1" applyProtection="1">
      <alignment horizontal="left" vertical="center" indent="1"/>
      <protection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left" vertical="center" indent="1"/>
      <protection/>
    </xf>
    <xf numFmtId="0" fontId="23" fillId="0" borderId="0" xfId="59" applyFont="1" applyFill="1" applyBorder="1">
      <alignment/>
      <protection/>
    </xf>
    <xf numFmtId="0" fontId="23" fillId="34" borderId="31" xfId="59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266700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4859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38100</xdr:colOff>
      <xdr:row>3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14859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1" sqref="K11:K13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7" width="9.00390625" style="0" customWidth="1"/>
    <col min="8" max="8" width="4.421875" style="0" customWidth="1"/>
    <col min="9" max="9" width="4.57421875" style="0" customWidth="1"/>
    <col min="10" max="11" width="9.00390625" style="0" customWidth="1"/>
  </cols>
  <sheetData>
    <row r="1" spans="1:11" ht="23.25">
      <c r="A1" s="2"/>
      <c r="B1" s="61" t="s">
        <v>8</v>
      </c>
      <c r="C1" s="4"/>
      <c r="D1" s="4"/>
      <c r="E1" s="4"/>
      <c r="F1" s="4"/>
      <c r="G1" s="4"/>
      <c r="K1" s="1"/>
    </row>
    <row r="2" spans="1:10" ht="25.5" customHeight="1">
      <c r="A2" s="5"/>
      <c r="B2" s="62" t="s">
        <v>12</v>
      </c>
      <c r="C2" s="16"/>
      <c r="D2" s="3"/>
      <c r="G2" s="14"/>
      <c r="H2" s="59"/>
      <c r="I2" s="59" t="s">
        <v>11</v>
      </c>
      <c r="J2" s="60" t="s">
        <v>7</v>
      </c>
    </row>
    <row r="3" spans="1:11" ht="15" thickBot="1">
      <c r="A3" s="1"/>
      <c r="E3" s="6"/>
      <c r="F3" s="6"/>
      <c r="J3" s="1"/>
      <c r="K3" s="1"/>
    </row>
    <row r="4" spans="1:11" ht="25.5" customHeight="1" thickBot="1">
      <c r="A4" s="8"/>
      <c r="B4" s="12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83" t="s">
        <v>4</v>
      </c>
      <c r="I4" s="84"/>
      <c r="J4" s="10" t="s">
        <v>1</v>
      </c>
      <c r="K4" s="11" t="s">
        <v>2</v>
      </c>
    </row>
    <row r="5" spans="1:11" ht="15.75" customHeight="1" thickTop="1">
      <c r="A5" s="98">
        <v>1</v>
      </c>
      <c r="B5" s="89" t="s">
        <v>3</v>
      </c>
      <c r="C5" s="17"/>
      <c r="D5" s="18">
        <v>2</v>
      </c>
      <c r="E5" s="19">
        <v>0</v>
      </c>
      <c r="F5" s="20">
        <v>1</v>
      </c>
      <c r="G5" s="18">
        <v>0</v>
      </c>
      <c r="H5" s="21"/>
      <c r="I5" s="22"/>
      <c r="J5" s="85">
        <f>SUM(C5:G5)</f>
        <v>3</v>
      </c>
      <c r="K5" s="96" t="s">
        <v>21</v>
      </c>
    </row>
    <row r="6" spans="1:11" ht="15.75" customHeight="1">
      <c r="A6" s="99"/>
      <c r="B6" s="89"/>
      <c r="C6" s="23"/>
      <c r="D6" s="24">
        <v>11</v>
      </c>
      <c r="E6" s="25">
        <v>6</v>
      </c>
      <c r="F6" s="25">
        <v>12</v>
      </c>
      <c r="G6" s="26">
        <v>7</v>
      </c>
      <c r="H6" s="27">
        <f>SUBTOTAL(9,C6:G6)</f>
        <v>36</v>
      </c>
      <c r="I6" s="28">
        <f>SUM(H6-I7)</f>
        <v>-20</v>
      </c>
      <c r="J6" s="86"/>
      <c r="K6" s="91"/>
    </row>
    <row r="7" spans="1:11" ht="15.75" customHeight="1">
      <c r="A7" s="100"/>
      <c r="B7" s="89"/>
      <c r="C7" s="29"/>
      <c r="D7" s="26">
        <v>3</v>
      </c>
      <c r="E7" s="30">
        <v>27</v>
      </c>
      <c r="F7" s="30">
        <v>12</v>
      </c>
      <c r="G7" s="31">
        <v>14</v>
      </c>
      <c r="H7" s="32"/>
      <c r="I7" s="33">
        <f>SUBTOTAL(9,C7:G7)</f>
        <v>56</v>
      </c>
      <c r="J7" s="86"/>
      <c r="K7" s="92"/>
    </row>
    <row r="8" spans="1:11" ht="15.75" customHeight="1">
      <c r="A8" s="101">
        <v>2</v>
      </c>
      <c r="B8" s="94" t="s">
        <v>10</v>
      </c>
      <c r="C8" s="34">
        <v>0</v>
      </c>
      <c r="D8" s="17"/>
      <c r="E8" s="35">
        <v>0</v>
      </c>
      <c r="F8" s="20">
        <v>0</v>
      </c>
      <c r="G8" s="20">
        <v>0</v>
      </c>
      <c r="H8" s="36"/>
      <c r="I8" s="22"/>
      <c r="J8" s="87">
        <f>SUM(C8:G8)</f>
        <v>0</v>
      </c>
      <c r="K8" s="90" t="s">
        <v>18</v>
      </c>
    </row>
    <row r="9" spans="1:11" ht="15.75" customHeight="1">
      <c r="A9" s="99"/>
      <c r="B9" s="89"/>
      <c r="C9" s="37">
        <v>3</v>
      </c>
      <c r="D9" s="23"/>
      <c r="E9" s="38">
        <v>4</v>
      </c>
      <c r="F9" s="25">
        <v>7</v>
      </c>
      <c r="G9" s="25">
        <v>3</v>
      </c>
      <c r="H9" s="39">
        <f>SUBTOTAL(9,C9:G9)</f>
        <v>17</v>
      </c>
      <c r="I9" s="28">
        <f>SUM(H9-I10)</f>
        <v>-43</v>
      </c>
      <c r="J9" s="86"/>
      <c r="K9" s="91"/>
    </row>
    <row r="10" spans="1:11" ht="15.75" customHeight="1">
      <c r="A10" s="100"/>
      <c r="B10" s="89"/>
      <c r="C10" s="40">
        <v>11</v>
      </c>
      <c r="D10" s="29"/>
      <c r="E10" s="41">
        <v>18</v>
      </c>
      <c r="F10" s="30">
        <v>13</v>
      </c>
      <c r="G10" s="30">
        <v>18</v>
      </c>
      <c r="H10" s="42"/>
      <c r="I10" s="33">
        <f>SUBTOTAL(9,C10:G10)</f>
        <v>60</v>
      </c>
      <c r="J10" s="88"/>
      <c r="K10" s="92"/>
    </row>
    <row r="11" spans="1:11" ht="15.75" customHeight="1">
      <c r="A11" s="101">
        <v>3</v>
      </c>
      <c r="B11" s="94" t="s">
        <v>6</v>
      </c>
      <c r="C11" s="20">
        <v>2</v>
      </c>
      <c r="D11" s="34">
        <v>2</v>
      </c>
      <c r="E11" s="43"/>
      <c r="F11" s="20">
        <v>2</v>
      </c>
      <c r="G11" s="20">
        <v>2</v>
      </c>
      <c r="H11" s="44"/>
      <c r="I11" s="45"/>
      <c r="J11" s="87">
        <f>SUM(C11:G11)</f>
        <v>8</v>
      </c>
      <c r="K11" s="90" t="s">
        <v>19</v>
      </c>
    </row>
    <row r="12" spans="1:11" ht="15.75" customHeight="1">
      <c r="A12" s="99"/>
      <c r="B12" s="89"/>
      <c r="C12" s="25">
        <v>27</v>
      </c>
      <c r="D12" s="37">
        <v>18</v>
      </c>
      <c r="E12" s="46"/>
      <c r="F12" s="25">
        <v>20</v>
      </c>
      <c r="G12" s="25">
        <v>17</v>
      </c>
      <c r="H12" s="27">
        <f>SUBTOTAL(9,C12:G12)</f>
        <v>82</v>
      </c>
      <c r="I12" s="28">
        <f>SUM(H12-I13)</f>
        <v>62</v>
      </c>
      <c r="J12" s="86"/>
      <c r="K12" s="91"/>
    </row>
    <row r="13" spans="1:11" ht="15.75" customHeight="1">
      <c r="A13" s="99"/>
      <c r="B13" s="95"/>
      <c r="C13" s="30">
        <v>6</v>
      </c>
      <c r="D13" s="40">
        <v>4</v>
      </c>
      <c r="E13" s="46"/>
      <c r="F13" s="30">
        <v>3</v>
      </c>
      <c r="G13" s="30">
        <v>7</v>
      </c>
      <c r="H13" s="32"/>
      <c r="I13" s="33">
        <f>SUBTOTAL(9,C13:G13)</f>
        <v>20</v>
      </c>
      <c r="J13" s="86"/>
      <c r="K13" s="92"/>
    </row>
    <row r="14" spans="1:11" ht="15.75" customHeight="1">
      <c r="A14" s="101">
        <v>4</v>
      </c>
      <c r="B14" s="94" t="s">
        <v>9</v>
      </c>
      <c r="C14" s="57">
        <v>1</v>
      </c>
      <c r="D14" s="58">
        <v>2</v>
      </c>
      <c r="E14" s="58">
        <v>0</v>
      </c>
      <c r="F14" s="17"/>
      <c r="G14" s="20">
        <v>0</v>
      </c>
      <c r="H14" s="44"/>
      <c r="I14" s="45"/>
      <c r="J14" s="87">
        <f>SUM(C14:G14)</f>
        <v>3</v>
      </c>
      <c r="K14" s="90" t="s">
        <v>17</v>
      </c>
    </row>
    <row r="15" spans="1:11" ht="15.75" customHeight="1">
      <c r="A15" s="99"/>
      <c r="B15" s="89"/>
      <c r="C15" s="24">
        <v>12</v>
      </c>
      <c r="D15" s="47">
        <v>13</v>
      </c>
      <c r="E15" s="47">
        <v>3</v>
      </c>
      <c r="F15" s="23"/>
      <c r="G15" s="25">
        <v>8</v>
      </c>
      <c r="H15" s="27">
        <f>SUBTOTAL(9,C15:G15)</f>
        <v>36</v>
      </c>
      <c r="I15" s="28">
        <f>SUM(H15-I16)</f>
        <v>-25</v>
      </c>
      <c r="J15" s="86"/>
      <c r="K15" s="91"/>
    </row>
    <row r="16" spans="1:11" ht="15.75" customHeight="1">
      <c r="A16" s="99"/>
      <c r="B16" s="95"/>
      <c r="C16" s="48">
        <v>12</v>
      </c>
      <c r="D16" s="49">
        <v>7</v>
      </c>
      <c r="E16" s="49">
        <v>20</v>
      </c>
      <c r="F16" s="29"/>
      <c r="G16" s="30">
        <v>22</v>
      </c>
      <c r="H16" s="32"/>
      <c r="I16" s="33">
        <f>SUBTOTAL(9,C16:G16)</f>
        <v>61</v>
      </c>
      <c r="J16" s="88"/>
      <c r="K16" s="92"/>
    </row>
    <row r="17" spans="1:11" ht="15.75" customHeight="1">
      <c r="A17" s="101">
        <v>5</v>
      </c>
      <c r="B17" s="89" t="s">
        <v>5</v>
      </c>
      <c r="C17" s="18">
        <v>2</v>
      </c>
      <c r="D17" s="50">
        <v>2</v>
      </c>
      <c r="E17" s="50">
        <v>0</v>
      </c>
      <c r="F17" s="50">
        <v>2</v>
      </c>
      <c r="G17" s="51"/>
      <c r="H17" s="36"/>
      <c r="I17" s="22"/>
      <c r="J17" s="86">
        <f>SUM(C17:G17)</f>
        <v>6</v>
      </c>
      <c r="K17" s="90" t="s">
        <v>20</v>
      </c>
    </row>
    <row r="18" spans="1:11" ht="15.75" customHeight="1">
      <c r="A18" s="99"/>
      <c r="B18" s="89"/>
      <c r="C18" s="24">
        <v>14</v>
      </c>
      <c r="D18" s="38">
        <v>18</v>
      </c>
      <c r="E18" s="38">
        <v>7</v>
      </c>
      <c r="F18" s="38">
        <v>22</v>
      </c>
      <c r="G18" s="23"/>
      <c r="H18" s="39">
        <f>SUBTOTAL(9,C18:G18)</f>
        <v>61</v>
      </c>
      <c r="I18" s="28">
        <f>SUM(H18-I19)</f>
        <v>26</v>
      </c>
      <c r="J18" s="86"/>
      <c r="K18" s="91"/>
    </row>
    <row r="19" spans="1:11" ht="15.75" customHeight="1" thickBot="1">
      <c r="A19" s="102"/>
      <c r="B19" s="103"/>
      <c r="C19" s="52">
        <v>7</v>
      </c>
      <c r="D19" s="53">
        <v>3</v>
      </c>
      <c r="E19" s="53">
        <v>17</v>
      </c>
      <c r="F19" s="53">
        <v>8</v>
      </c>
      <c r="G19" s="54"/>
      <c r="H19" s="55"/>
      <c r="I19" s="56">
        <f>SUBTOTAL(109,C19:G19)</f>
        <v>35</v>
      </c>
      <c r="J19" s="93"/>
      <c r="K19" s="97"/>
    </row>
    <row r="20" spans="1:11" ht="15.75">
      <c r="A20" s="7"/>
      <c r="B20" s="7"/>
      <c r="C20" s="7"/>
      <c r="D20" s="7"/>
      <c r="E20" s="7"/>
      <c r="F20" s="7"/>
      <c r="G20" s="13" t="str">
        <f>IF(H20&lt;&gt;I20,"! Väravate vahe ei ole õige. Andmete sisestus pooleli või tulemused sisestatud valesti =&gt;&gt;"," ")</f>
        <v> </v>
      </c>
      <c r="H20" s="15">
        <f>SUM(H6:H19)</f>
        <v>232</v>
      </c>
      <c r="I20" s="15">
        <f>I7+I10+I13+I19+I16</f>
        <v>232</v>
      </c>
      <c r="K20" s="7"/>
    </row>
  </sheetData>
  <sheetProtection/>
  <mergeCells count="21">
    <mergeCell ref="A5:A7"/>
    <mergeCell ref="A8:A10"/>
    <mergeCell ref="A11:A13"/>
    <mergeCell ref="A17:A19"/>
    <mergeCell ref="A14:A16"/>
    <mergeCell ref="B17:B19"/>
    <mergeCell ref="J17:J19"/>
    <mergeCell ref="B8:B10"/>
    <mergeCell ref="B14:B16"/>
    <mergeCell ref="B11:B13"/>
    <mergeCell ref="K5:K7"/>
    <mergeCell ref="K8:K10"/>
    <mergeCell ref="K11:K13"/>
    <mergeCell ref="K17:K19"/>
    <mergeCell ref="H4:I4"/>
    <mergeCell ref="J5:J7"/>
    <mergeCell ref="J8:J10"/>
    <mergeCell ref="J11:J13"/>
    <mergeCell ref="B5:B7"/>
    <mergeCell ref="K14:K16"/>
    <mergeCell ref="J14:J16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3">
      <selection activeCell="C40" sqref="C40"/>
    </sheetView>
  </sheetViews>
  <sheetFormatPr defaultColWidth="9.140625" defaultRowHeight="12.75"/>
  <cols>
    <col min="1" max="1" width="7.8515625" style="64" customWidth="1"/>
    <col min="2" max="2" width="21.7109375" style="64" customWidth="1"/>
    <col min="3" max="3" width="1.1484375" style="65" customWidth="1"/>
    <col min="4" max="4" width="7.8515625" style="64" customWidth="1"/>
    <col min="5" max="5" width="21.7109375" style="64" customWidth="1"/>
    <col min="6" max="6" width="1.1484375" style="65" customWidth="1"/>
    <col min="7" max="7" width="9.140625" style="64" customWidth="1"/>
    <col min="8" max="8" width="21.7109375" style="64" customWidth="1"/>
    <col min="9" max="16384" width="9.140625" style="64" customWidth="1"/>
  </cols>
  <sheetData>
    <row r="1" ht="18.75">
      <c r="A1" s="63" t="s">
        <v>8</v>
      </c>
    </row>
    <row r="2" ht="18.75">
      <c r="A2" s="63" t="s">
        <v>12</v>
      </c>
    </row>
    <row r="3" ht="18.75">
      <c r="A3" s="66" t="s">
        <v>26</v>
      </c>
    </row>
    <row r="4" ht="12.75"/>
    <row r="5" spans="1:2" ht="15.75">
      <c r="A5" s="67" t="s">
        <v>13</v>
      </c>
      <c r="B5" s="67"/>
    </row>
    <row r="6" spans="1:2" ht="15.75">
      <c r="A6" s="68" t="s">
        <v>14</v>
      </c>
      <c r="B6" s="67" t="s">
        <v>48</v>
      </c>
    </row>
    <row r="7" spans="1:2" ht="15.75">
      <c r="A7" s="68" t="s">
        <v>15</v>
      </c>
      <c r="B7" s="67" t="s">
        <v>49</v>
      </c>
    </row>
    <row r="8" spans="1:5" ht="15.75">
      <c r="A8" s="68" t="s">
        <v>16</v>
      </c>
      <c r="B8" s="67" t="s">
        <v>28</v>
      </c>
      <c r="D8" s="67" t="s">
        <v>29</v>
      </c>
      <c r="E8" s="67" t="s">
        <v>30</v>
      </c>
    </row>
    <row r="9" spans="1:2" ht="15.75">
      <c r="A9" s="68" t="s">
        <v>17</v>
      </c>
      <c r="B9" s="67" t="s">
        <v>31</v>
      </c>
    </row>
    <row r="10" spans="1:5" ht="15.75">
      <c r="A10" s="68" t="s">
        <v>18</v>
      </c>
      <c r="B10" s="67" t="s">
        <v>10</v>
      </c>
      <c r="D10" s="67" t="s">
        <v>32</v>
      </c>
      <c r="E10" s="67" t="s">
        <v>33</v>
      </c>
    </row>
    <row r="11" spans="1:8" ht="13.5" thickBot="1">
      <c r="A11" s="69"/>
      <c r="B11" s="69"/>
      <c r="D11" s="69"/>
      <c r="E11" s="69"/>
      <c r="G11" s="69"/>
      <c r="H11" s="69"/>
    </row>
    <row r="12" spans="1:8" ht="21.75" thickTop="1">
      <c r="A12" s="70" t="s">
        <v>19</v>
      </c>
      <c r="B12" s="71" t="s">
        <v>50</v>
      </c>
      <c r="D12" s="70" t="s">
        <v>20</v>
      </c>
      <c r="E12" s="105" t="s">
        <v>5</v>
      </c>
      <c r="G12" s="70" t="s">
        <v>21</v>
      </c>
      <c r="H12" s="105" t="s">
        <v>3</v>
      </c>
    </row>
    <row r="13" spans="1:8" ht="15">
      <c r="A13" s="72">
        <v>1</v>
      </c>
      <c r="B13" s="73" t="s">
        <v>51</v>
      </c>
      <c r="D13" s="72">
        <v>1</v>
      </c>
      <c r="E13" s="73" t="s">
        <v>67</v>
      </c>
      <c r="G13" s="72">
        <v>1</v>
      </c>
      <c r="H13" s="73" t="s">
        <v>34</v>
      </c>
    </row>
    <row r="14" spans="1:8" ht="15">
      <c r="A14" s="72">
        <v>2</v>
      </c>
      <c r="B14" s="73" t="s">
        <v>52</v>
      </c>
      <c r="D14" s="72">
        <v>2</v>
      </c>
      <c r="E14" s="73" t="s">
        <v>68</v>
      </c>
      <c r="G14" s="72">
        <v>2</v>
      </c>
      <c r="H14" s="73" t="s">
        <v>35</v>
      </c>
    </row>
    <row r="15" spans="1:8" ht="15">
      <c r="A15" s="72">
        <v>3</v>
      </c>
      <c r="B15" s="73" t="s">
        <v>53</v>
      </c>
      <c r="D15" s="72">
        <v>3</v>
      </c>
      <c r="E15" s="73" t="s">
        <v>69</v>
      </c>
      <c r="G15" s="72">
        <v>3</v>
      </c>
      <c r="H15" s="73" t="s">
        <v>36</v>
      </c>
    </row>
    <row r="16" spans="1:8" ht="15">
      <c r="A16" s="72">
        <v>4</v>
      </c>
      <c r="B16" s="73" t="s">
        <v>54</v>
      </c>
      <c r="D16" s="72">
        <v>4</v>
      </c>
      <c r="E16" s="73" t="s">
        <v>70</v>
      </c>
      <c r="G16" s="72">
        <v>4</v>
      </c>
      <c r="H16" s="73" t="s">
        <v>37</v>
      </c>
    </row>
    <row r="17" spans="1:8" ht="15">
      <c r="A17" s="72">
        <v>5</v>
      </c>
      <c r="B17" s="73" t="s">
        <v>55</v>
      </c>
      <c r="D17" s="72">
        <v>5</v>
      </c>
      <c r="E17" s="73" t="s">
        <v>71</v>
      </c>
      <c r="G17" s="72">
        <v>5</v>
      </c>
      <c r="H17" s="73" t="s">
        <v>38</v>
      </c>
    </row>
    <row r="18" spans="1:8" ht="15">
      <c r="A18" s="72">
        <v>6</v>
      </c>
      <c r="B18" s="73" t="s">
        <v>56</v>
      </c>
      <c r="D18" s="72">
        <v>6</v>
      </c>
      <c r="E18" s="73" t="s">
        <v>72</v>
      </c>
      <c r="G18" s="72">
        <v>6</v>
      </c>
      <c r="H18" s="73" t="s">
        <v>39</v>
      </c>
    </row>
    <row r="19" spans="1:8" ht="15">
      <c r="A19" s="72">
        <v>7</v>
      </c>
      <c r="B19" s="73" t="s">
        <v>57</v>
      </c>
      <c r="D19" s="72">
        <v>7</v>
      </c>
      <c r="E19" s="73" t="s">
        <v>73</v>
      </c>
      <c r="G19" s="72">
        <v>7</v>
      </c>
      <c r="H19" s="73" t="s">
        <v>40</v>
      </c>
    </row>
    <row r="20" spans="1:8" ht="15">
      <c r="A20" s="72">
        <v>8</v>
      </c>
      <c r="B20" s="73" t="s">
        <v>58</v>
      </c>
      <c r="D20" s="72">
        <v>8</v>
      </c>
      <c r="E20" s="73" t="s">
        <v>78</v>
      </c>
      <c r="G20" s="72">
        <v>8</v>
      </c>
      <c r="H20" s="73" t="s">
        <v>41</v>
      </c>
    </row>
    <row r="21" spans="1:8" ht="15">
      <c r="A21" s="72">
        <v>9</v>
      </c>
      <c r="B21" s="73" t="s">
        <v>59</v>
      </c>
      <c r="D21" s="72">
        <v>9</v>
      </c>
      <c r="E21" s="73" t="s">
        <v>74</v>
      </c>
      <c r="G21" s="72">
        <v>9</v>
      </c>
      <c r="H21" s="73" t="s">
        <v>42</v>
      </c>
    </row>
    <row r="22" spans="1:8" ht="15">
      <c r="A22" s="72">
        <v>10</v>
      </c>
      <c r="B22" s="73" t="s">
        <v>60</v>
      </c>
      <c r="D22" s="72">
        <v>10</v>
      </c>
      <c r="E22" s="73" t="s">
        <v>75</v>
      </c>
      <c r="G22" s="72">
        <v>10</v>
      </c>
      <c r="H22" s="73" t="s">
        <v>43</v>
      </c>
    </row>
    <row r="23" spans="1:8" ht="15">
      <c r="A23" s="72">
        <v>11</v>
      </c>
      <c r="B23" s="73" t="s">
        <v>61</v>
      </c>
      <c r="D23" s="72">
        <v>11</v>
      </c>
      <c r="E23" s="73" t="s">
        <v>76</v>
      </c>
      <c r="G23" s="72">
        <v>11</v>
      </c>
      <c r="H23" s="73" t="s">
        <v>44</v>
      </c>
    </row>
    <row r="24" spans="1:8" ht="15">
      <c r="A24" s="72">
        <v>12</v>
      </c>
      <c r="B24" s="73" t="s">
        <v>62</v>
      </c>
      <c r="D24" s="72">
        <v>12</v>
      </c>
      <c r="E24" s="73" t="s">
        <v>77</v>
      </c>
      <c r="G24" s="72"/>
      <c r="H24" s="73"/>
    </row>
    <row r="25" spans="1:8" ht="15">
      <c r="A25" s="72">
        <v>13</v>
      </c>
      <c r="B25" s="73" t="s">
        <v>63</v>
      </c>
      <c r="D25" s="72">
        <v>13</v>
      </c>
      <c r="E25" s="73" t="s">
        <v>79</v>
      </c>
      <c r="G25" s="72"/>
      <c r="H25" s="73"/>
    </row>
    <row r="26" spans="1:8" ht="15">
      <c r="A26" s="74">
        <v>14</v>
      </c>
      <c r="B26" s="75" t="s">
        <v>64</v>
      </c>
      <c r="D26" s="74">
        <v>14</v>
      </c>
      <c r="E26" s="75" t="s">
        <v>80</v>
      </c>
      <c r="G26" s="74"/>
      <c r="H26" s="75"/>
    </row>
    <row r="27" spans="1:8" ht="12.75">
      <c r="A27" s="76" t="s">
        <v>22</v>
      </c>
      <c r="B27" s="73" t="s">
        <v>65</v>
      </c>
      <c r="D27" s="76" t="s">
        <v>22</v>
      </c>
      <c r="E27" s="73" t="s">
        <v>81</v>
      </c>
      <c r="G27" s="76" t="s">
        <v>22</v>
      </c>
      <c r="H27" s="73" t="s">
        <v>45</v>
      </c>
    </row>
    <row r="28" spans="1:8" ht="13.5" thickBot="1">
      <c r="A28" s="77" t="s">
        <v>22</v>
      </c>
      <c r="B28" s="78" t="s">
        <v>66</v>
      </c>
      <c r="D28" s="77" t="s">
        <v>22</v>
      </c>
      <c r="E28" s="78" t="s">
        <v>82</v>
      </c>
      <c r="G28" s="77"/>
      <c r="H28" s="78"/>
    </row>
    <row r="29" ht="13.5" thickTop="1"/>
    <row r="30" spans="1:2" ht="15.75">
      <c r="A30" s="67" t="s">
        <v>23</v>
      </c>
      <c r="B30" s="67"/>
    </row>
    <row r="31" spans="1:2" ht="15.75">
      <c r="A31" s="68" t="s">
        <v>14</v>
      </c>
      <c r="B31" s="67" t="s">
        <v>83</v>
      </c>
    </row>
    <row r="32" spans="1:2" ht="15.75">
      <c r="A32" s="68" t="s">
        <v>15</v>
      </c>
      <c r="B32" s="67" t="s">
        <v>84</v>
      </c>
    </row>
    <row r="33" spans="1:2" ht="15.75">
      <c r="A33" s="68" t="s">
        <v>16</v>
      </c>
      <c r="B33" s="67" t="s">
        <v>47</v>
      </c>
    </row>
    <row r="34" spans="1:2" ht="15.75">
      <c r="A34" s="68" t="s">
        <v>17</v>
      </c>
      <c r="B34" s="67" t="s">
        <v>46</v>
      </c>
    </row>
    <row r="35" spans="1:8" ht="15.75">
      <c r="A35" s="79" t="s">
        <v>18</v>
      </c>
      <c r="B35" s="80" t="s">
        <v>27</v>
      </c>
      <c r="D35" s="81"/>
      <c r="E35" s="81"/>
      <c r="G35" s="81"/>
      <c r="H35" s="81"/>
    </row>
    <row r="36" spans="1:8" ht="13.5" thickBot="1">
      <c r="A36" s="69"/>
      <c r="B36" s="69"/>
      <c r="C36" s="82"/>
      <c r="D36" s="69"/>
      <c r="E36" s="69"/>
      <c r="F36" s="82"/>
      <c r="G36" s="69"/>
      <c r="H36" s="69"/>
    </row>
    <row r="37" ht="13.5" thickTop="1"/>
    <row r="38" spans="1:7" s="67" customFormat="1" ht="15.75">
      <c r="A38" s="67" t="s">
        <v>24</v>
      </c>
      <c r="C38" s="104" t="s">
        <v>85</v>
      </c>
      <c r="D38" s="104"/>
      <c r="E38" s="104"/>
      <c r="F38" s="104"/>
      <c r="G38" s="104"/>
    </row>
    <row r="39" spans="1:7" s="67" customFormat="1" ht="15.75">
      <c r="A39" s="67" t="s">
        <v>25</v>
      </c>
      <c r="C39" s="104" t="s">
        <v>86</v>
      </c>
      <c r="D39" s="104"/>
      <c r="E39" s="104"/>
      <c r="F39" s="104"/>
      <c r="G39" s="104"/>
    </row>
    <row r="40" spans="1:8" ht="13.5" thickBot="1">
      <c r="A40" s="69"/>
      <c r="B40" s="69"/>
      <c r="C40" s="82"/>
      <c r="D40" s="69"/>
      <c r="E40" s="69"/>
      <c r="F40" s="82"/>
      <c r="G40" s="69"/>
      <c r="H40" s="69"/>
    </row>
    <row r="41" ht="13.5" thickTop="1"/>
  </sheetData>
  <sheetProtection/>
  <mergeCells count="2">
    <mergeCell ref="C38:G38"/>
    <mergeCell ref="C39:G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2009-11-22T10:46:54Z</cp:lastPrinted>
  <dcterms:created xsi:type="dcterms:W3CDTF">2003-10-17T15:08:06Z</dcterms:created>
  <dcterms:modified xsi:type="dcterms:W3CDTF">2009-11-22T11:43:46Z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