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Tabel_Arvuti_II_voor" sheetId="1" r:id="rId1"/>
    <sheet name="Tabel_Arvuti I voor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<sst xmlns="http://schemas.openxmlformats.org/spreadsheetml/2006/main" count="149" uniqueCount="112">
  <si>
    <t>2010 EESTI MEISTRIVÕISTLUSED KÄSIPALLIS</t>
  </si>
  <si>
    <t>II etapp</t>
  </si>
  <si>
    <t>19.03.-21.03.2010</t>
  </si>
  <si>
    <t>HC Tallas</t>
  </si>
  <si>
    <t>Põlva SK</t>
  </si>
  <si>
    <t>Viljandi SK</t>
  </si>
  <si>
    <t>SK Tapa</t>
  </si>
  <si>
    <t>HC Kehra</t>
  </si>
  <si>
    <t>HC Viimsi</t>
  </si>
  <si>
    <t>NOORMEHED A KLASS</t>
  </si>
  <si>
    <t>PÕLVA</t>
  </si>
  <si>
    <t>VÕISTKOND</t>
  </si>
  <si>
    <t>V – VAHE</t>
  </si>
  <si>
    <t>Punkte
 II voor</t>
  </si>
  <si>
    <t>Punkte
 I voor</t>
  </si>
  <si>
    <t>Punkte kokku</t>
  </si>
  <si>
    <t>KOHT</t>
  </si>
  <si>
    <t>PÕLVA SK</t>
  </si>
  <si>
    <t>HC TALLAS</t>
  </si>
  <si>
    <t>SK REVAL-SPORT</t>
  </si>
  <si>
    <t>HC VIIMSI</t>
  </si>
  <si>
    <t>VILJANDI SK</t>
  </si>
  <si>
    <t>SK TAPA</t>
  </si>
  <si>
    <t>HC KEHRA</t>
  </si>
  <si>
    <t>I etapp</t>
  </si>
  <si>
    <t>05.02.-07.02.2010</t>
  </si>
  <si>
    <t>KEHRA</t>
  </si>
  <si>
    <t>PUNKTE</t>
  </si>
  <si>
    <t>II</t>
  </si>
  <si>
    <t>III</t>
  </si>
  <si>
    <t>I</t>
  </si>
  <si>
    <t>Paremusjärjestus</t>
  </si>
  <si>
    <t>1.</t>
  </si>
  <si>
    <t>2.</t>
  </si>
  <si>
    <t>3.</t>
  </si>
  <si>
    <t>4.</t>
  </si>
  <si>
    <t>5.</t>
  </si>
  <si>
    <t>6.</t>
  </si>
  <si>
    <t>7.</t>
  </si>
  <si>
    <t>Priit Jõks</t>
  </si>
  <si>
    <t>Mikk Aasma</t>
  </si>
  <si>
    <t>Andri Jääger</t>
  </si>
  <si>
    <t>Tõnu Jõks</t>
  </si>
  <si>
    <t>Mattias Karu</t>
  </si>
  <si>
    <t>Risto Kals</t>
  </si>
  <si>
    <t>Janno Kuus</t>
  </si>
  <si>
    <t>Armi  Pärt</t>
  </si>
  <si>
    <t>Kristjan Kangro</t>
  </si>
  <si>
    <t>Karl-Erich Kähr</t>
  </si>
  <si>
    <t>Freddi Turmann</t>
  </si>
  <si>
    <t>Madis Kokkuta</t>
  </si>
  <si>
    <t>Kristen-Mikk Vidrik</t>
  </si>
  <si>
    <t>Indrek Normak</t>
  </si>
  <si>
    <t>Rainer Lepik</t>
  </si>
  <si>
    <t>Ardo Puna</t>
  </si>
  <si>
    <t>Tarmo Pennie</t>
  </si>
  <si>
    <t>Kaspar Mooses</t>
  </si>
  <si>
    <t>Rauno Loorits</t>
  </si>
  <si>
    <t>Steve Luks</t>
  </si>
  <si>
    <t>Jarno Nurm</t>
  </si>
  <si>
    <t>Denis Lõokene</t>
  </si>
  <si>
    <t>Kristian Käbi</t>
  </si>
  <si>
    <t>Brandon Povilaitis</t>
  </si>
  <si>
    <t>Kristen Int</t>
  </si>
  <si>
    <t>Edvin Härgin</t>
  </si>
  <si>
    <t>Roland Saks</t>
  </si>
  <si>
    <t>Indrek Neeme</t>
  </si>
  <si>
    <t>Mart Raudsepp</t>
  </si>
  <si>
    <t>Mihkel Saluri</t>
  </si>
  <si>
    <t>Risto Salla</t>
  </si>
  <si>
    <t>Kristen Kuusik</t>
  </si>
  <si>
    <t>Heldur Sepp</t>
  </si>
  <si>
    <t>Kaarel Kõiv</t>
  </si>
  <si>
    <t>Rando-Juku Sirkas</t>
  </si>
  <si>
    <t>Sander Traks</t>
  </si>
  <si>
    <t>Tauri Treier</t>
  </si>
  <si>
    <t>Mikk Pinnonen</t>
  </si>
  <si>
    <t>Harri Oberg</t>
  </si>
  <si>
    <t>Rauno Teder</t>
  </si>
  <si>
    <t>Treener:</t>
  </si>
  <si>
    <t>Kalmer Musting</t>
  </si>
  <si>
    <t>Indrek Lillsoo</t>
  </si>
  <si>
    <t>Ain Pinnonen</t>
  </si>
  <si>
    <t>Ain Kont</t>
  </si>
  <si>
    <t>Võistkondade parimad mängijad:</t>
  </si>
  <si>
    <t xml:space="preserve">Ardo Puna    </t>
  </si>
  <si>
    <t>Kristjan Koovit</t>
  </si>
  <si>
    <t>Anti Lanno</t>
  </si>
  <si>
    <t>Indrek Napsep</t>
  </si>
  <si>
    <t>Mihkel Luik</t>
  </si>
  <si>
    <t>Turniiri parim mängija:</t>
  </si>
  <si>
    <t>Mikk Pinnonen         HC Viimsi</t>
  </si>
  <si>
    <t>Turniiri parim väravavaht:</t>
  </si>
  <si>
    <t>Rasmus Ots              Viljandi SK</t>
  </si>
  <si>
    <t>Põlva Spordikool</t>
  </si>
  <si>
    <t>treener Kalmer Musting</t>
  </si>
  <si>
    <t>Spordiklubi Kehra Käsipall</t>
  </si>
  <si>
    <t>treener Indrek Lillsoo</t>
  </si>
  <si>
    <t>Spordiklubi Viimsi</t>
  </si>
  <si>
    <t>treenerid Ain Pinnonen, Ain Kont</t>
  </si>
  <si>
    <t>Viljandi Spordikool</t>
  </si>
  <si>
    <t>treener Lembit Nelke</t>
  </si>
  <si>
    <t>Spordiklubi Tapa</t>
  </si>
  <si>
    <t>treener Aron Jaanis</t>
  </si>
  <si>
    <t>Aruküla</t>
  </si>
  <si>
    <t>Spordiklubi Tallas</t>
  </si>
  <si>
    <t>SK Reval- Sport - katkestas</t>
  </si>
  <si>
    <t>treenerid Andrus Rogenbaum, Toivo Järv</t>
  </si>
  <si>
    <t>treener Jüri Lepp</t>
  </si>
  <si>
    <t>katkestas</t>
  </si>
  <si>
    <t>ARUKÜLA</t>
  </si>
  <si>
    <t xml:space="preserve">Aruküla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</si>
</sst>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</numFmts>
  <fonts count="43">
    <font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name val="Cambria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4"/>
      <name val="Cambria"/>
      <family val="1"/>
    </font>
    <font>
      <sz val="14"/>
      <name val="Calibri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2"/>
      <color indexed="57"/>
      <name val="Arial"/>
      <family val="2"/>
    </font>
    <font>
      <sz val="9"/>
      <color indexed="10"/>
      <name val="Sylfaen"/>
      <family val="1"/>
    </font>
    <font>
      <b/>
      <sz val="12"/>
      <name val="Cambria"/>
      <family val="1"/>
    </font>
    <font>
      <u val="single"/>
      <sz val="12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49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left" indent="1"/>
    </xf>
    <xf numFmtId="0" fontId="27" fillId="0" borderId="10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left" vertical="center" indent="1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6" borderId="11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30" fillId="17" borderId="14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34" fillId="17" borderId="17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/>
      <protection hidden="1"/>
    </xf>
    <xf numFmtId="0" fontId="27" fillId="0" borderId="18" xfId="0" applyFont="1" applyBorder="1" applyAlignment="1" applyProtection="1">
      <alignment/>
      <protection hidden="1"/>
    </xf>
    <xf numFmtId="0" fontId="34" fillId="17" borderId="19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 locked="0"/>
    </xf>
    <xf numFmtId="0" fontId="27" fillId="0" borderId="19" xfId="0" applyFont="1" applyFill="1" applyBorder="1" applyAlignment="1" applyProtection="1">
      <alignment horizontal="center"/>
      <protection locked="0"/>
    </xf>
    <xf numFmtId="1" fontId="27" fillId="0" borderId="21" xfId="0" applyNumberFormat="1" applyFont="1" applyFill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/>
      <protection hidden="1"/>
    </xf>
    <xf numFmtId="0" fontId="27" fillId="0" borderId="22" xfId="0" applyFont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center"/>
      <protection locked="0"/>
    </xf>
    <xf numFmtId="0" fontId="30" fillId="17" borderId="23" xfId="0" applyFont="1" applyFill="1" applyBorder="1" applyAlignment="1" applyProtection="1">
      <alignment horizontal="center"/>
      <protection/>
    </xf>
    <xf numFmtId="0" fontId="31" fillId="0" borderId="17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27" fillId="0" borderId="22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27" fillId="0" borderId="24" xfId="0" applyFont="1" applyFill="1" applyBorder="1" applyAlignment="1" applyProtection="1">
      <alignment horizontal="center"/>
      <protection locked="0"/>
    </xf>
    <xf numFmtId="0" fontId="27" fillId="0" borderId="25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/>
      <protection locked="0"/>
    </xf>
    <xf numFmtId="0" fontId="34" fillId="17" borderId="26" xfId="0" applyFont="1" applyFill="1" applyBorder="1" applyAlignment="1" applyProtection="1">
      <alignment horizontal="center"/>
      <protection/>
    </xf>
    <xf numFmtId="0" fontId="27" fillId="0" borderId="25" xfId="0" applyFont="1" applyBorder="1" applyAlignment="1" applyProtection="1">
      <alignment/>
      <protection hidden="1"/>
    </xf>
    <xf numFmtId="0" fontId="27" fillId="0" borderId="24" xfId="0" applyFont="1" applyBorder="1" applyAlignment="1" applyProtection="1">
      <alignment/>
      <protection hidden="1"/>
    </xf>
    <xf numFmtId="0" fontId="27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18" fillId="0" borderId="0" xfId="58" applyFont="1">
      <alignment/>
      <protection/>
    </xf>
    <xf numFmtId="0" fontId="18" fillId="0" borderId="0" xfId="58" applyFont="1" applyFill="1" applyBorder="1">
      <alignment/>
      <protection/>
    </xf>
    <xf numFmtId="0" fontId="19" fillId="0" borderId="0" xfId="58" applyFont="1">
      <alignment/>
      <protection/>
    </xf>
    <xf numFmtId="49" fontId="36" fillId="0" borderId="0" xfId="58" applyNumberFormat="1" applyFont="1" applyFill="1" applyAlignment="1">
      <alignment horizontal="left"/>
      <protection/>
    </xf>
    <xf numFmtId="0" fontId="20" fillId="0" borderId="0" xfId="0" applyFont="1" applyAlignment="1">
      <alignment horizontal="left" indent="1"/>
    </xf>
    <xf numFmtId="0" fontId="20" fillId="0" borderId="0" xfId="58" applyFont="1" applyAlignment="1">
      <alignment horizontal="right"/>
      <protection/>
    </xf>
    <xf numFmtId="0" fontId="20" fillId="0" borderId="0" xfId="58" applyFont="1" applyBorder="1">
      <alignment/>
      <protection/>
    </xf>
    <xf numFmtId="0" fontId="18" fillId="0" borderId="27" xfId="58" applyFont="1" applyBorder="1">
      <alignment/>
      <protection/>
    </xf>
    <xf numFmtId="0" fontId="38" fillId="0" borderId="28" xfId="58" applyFont="1" applyBorder="1" applyAlignment="1">
      <alignment horizontal="center"/>
      <protection/>
    </xf>
    <xf numFmtId="0" fontId="18" fillId="0" borderId="29" xfId="58" applyFont="1" applyFill="1" applyBorder="1">
      <alignment/>
      <protection/>
    </xf>
    <xf numFmtId="0" fontId="38" fillId="0" borderId="28" xfId="58" applyFont="1" applyFill="1" applyBorder="1" applyAlignment="1">
      <alignment horizontal="center"/>
      <protection/>
    </xf>
    <xf numFmtId="0" fontId="22" fillId="0" borderId="30" xfId="58" applyFont="1" applyBorder="1" applyAlignment="1">
      <alignment horizontal="center"/>
      <protection/>
    </xf>
    <xf numFmtId="0" fontId="18" fillId="0" borderId="31" xfId="58" applyFont="1" applyFill="1" applyBorder="1">
      <alignment/>
      <protection/>
    </xf>
    <xf numFmtId="0" fontId="22" fillId="0" borderId="32" xfId="58" applyFont="1" applyBorder="1" applyAlignment="1">
      <alignment horizontal="center"/>
      <protection/>
    </xf>
    <xf numFmtId="0" fontId="18" fillId="0" borderId="33" xfId="58" applyFont="1" applyFill="1" applyBorder="1">
      <alignment/>
      <protection/>
    </xf>
    <xf numFmtId="0" fontId="18" fillId="0" borderId="30" xfId="58" applyFont="1" applyBorder="1" applyAlignment="1">
      <alignment horizontal="right"/>
      <protection/>
    </xf>
    <xf numFmtId="0" fontId="18" fillId="0" borderId="34" xfId="58" applyFont="1" applyBorder="1" applyAlignment="1">
      <alignment horizontal="right"/>
      <protection/>
    </xf>
    <xf numFmtId="0" fontId="18" fillId="0" borderId="35" xfId="58" applyFont="1" applyFill="1" applyBorder="1">
      <alignment/>
      <protection/>
    </xf>
    <xf numFmtId="0" fontId="20" fillId="0" borderId="0" xfId="58" applyFont="1">
      <alignment/>
      <protection/>
    </xf>
    <xf numFmtId="0" fontId="20" fillId="0" borderId="0" xfId="58" applyFont="1" applyBorder="1" applyAlignment="1">
      <alignment horizontal="right"/>
      <protection/>
    </xf>
    <xf numFmtId="0" fontId="18" fillId="0" borderId="27" xfId="58" applyFont="1" applyFill="1" applyBorder="1">
      <alignment/>
      <protection/>
    </xf>
    <xf numFmtId="0" fontId="27" fillId="0" borderId="36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left" vertical="center" indent="1"/>
      <protection/>
    </xf>
    <xf numFmtId="0" fontId="32" fillId="0" borderId="37" xfId="0" applyFont="1" applyBorder="1" applyAlignment="1" applyProtection="1">
      <alignment horizontal="center" vertical="center"/>
      <protection hidden="1"/>
    </xf>
    <xf numFmtId="0" fontId="32" fillId="6" borderId="37" xfId="0" applyFont="1" applyFill="1" applyBorder="1" applyAlignment="1" applyProtection="1">
      <alignment horizontal="center" vertical="center"/>
      <protection hidden="1"/>
    </xf>
    <xf numFmtId="0" fontId="33" fillId="0" borderId="38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left" vertical="center" indent="1"/>
      <protection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6" borderId="18" xfId="0" applyFont="1" applyFill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center" vertical="center" wrapText="1"/>
      <protection locked="0"/>
    </xf>
    <xf numFmtId="0" fontId="33" fillId="0" borderId="42" xfId="0" applyFont="1" applyBorder="1" applyAlignment="1" applyProtection="1">
      <alignment horizontal="center" vertical="center" wrapText="1"/>
      <protection locked="0"/>
    </xf>
    <xf numFmtId="0" fontId="33" fillId="0" borderId="43" xfId="0" applyFont="1" applyBorder="1" applyAlignment="1" applyProtection="1">
      <alignment horizontal="center" vertical="center" wrapText="1"/>
      <protection locked="0"/>
    </xf>
    <xf numFmtId="0" fontId="30" fillId="17" borderId="18" xfId="0" applyFont="1" applyFill="1" applyBorder="1" applyAlignment="1" applyProtection="1">
      <alignment horizontal="center"/>
      <protection/>
    </xf>
    <xf numFmtId="0" fontId="33" fillId="0" borderId="44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6" borderId="14" xfId="0" applyFont="1" applyFill="1" applyBorder="1" applyAlignment="1" applyProtection="1">
      <alignment horizontal="center" vertical="center"/>
      <protection hidden="1"/>
    </xf>
    <xf numFmtId="0" fontId="33" fillId="0" borderId="44" xfId="0" applyFont="1" applyBorder="1" applyAlignment="1" applyProtection="1">
      <alignment horizontal="center" vertical="center"/>
      <protection locked="0"/>
    </xf>
    <xf numFmtId="0" fontId="20" fillId="0" borderId="27" xfId="58" applyFont="1" applyBorder="1" applyAlignment="1">
      <alignment horizontal="left"/>
      <protection/>
    </xf>
    <xf numFmtId="0" fontId="20" fillId="0" borderId="27" xfId="58" applyFont="1" applyBorder="1">
      <alignment/>
      <protection/>
    </xf>
    <xf numFmtId="0" fontId="20" fillId="0" borderId="0" xfId="58" applyFont="1" applyFill="1" applyBorder="1">
      <alignment/>
      <protection/>
    </xf>
    <xf numFmtId="0" fontId="20" fillId="0" borderId="0" xfId="58" applyFont="1" applyBorder="1" applyAlignment="1">
      <alignment horizontal="left"/>
      <protection/>
    </xf>
    <xf numFmtId="0" fontId="20" fillId="0" borderId="0" xfId="58" applyFont="1" applyBorder="1">
      <alignment/>
      <protection/>
    </xf>
    <xf numFmtId="0" fontId="37" fillId="0" borderId="0" xfId="58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0</xdr:row>
      <xdr:rowOff>0</xdr:rowOff>
    </xdr:from>
    <xdr:to>
      <xdr:col>16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0</xdr:row>
      <xdr:rowOff>0</xdr:rowOff>
    </xdr:from>
    <xdr:to>
      <xdr:col>13</xdr:col>
      <xdr:colOff>676275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28575</xdr:rowOff>
    </xdr:from>
    <xdr:to>
      <xdr:col>7</xdr:col>
      <xdr:colOff>1419225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8575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10" width="8.7109375" style="0" customWidth="1"/>
    <col min="11" max="11" width="6.140625" style="0" customWidth="1"/>
    <col min="12" max="12" width="11.7109375" style="0" customWidth="1"/>
    <col min="13" max="16" width="10.421875" style="0" customWidth="1"/>
  </cols>
  <sheetData>
    <row r="1" spans="1:16" s="2" customFormat="1" ht="23.25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P1" s="1"/>
    </row>
    <row r="2" spans="1:15" s="2" customFormat="1" ht="25.5" customHeight="1">
      <c r="A2" s="5"/>
      <c r="B2" s="5" t="s">
        <v>9</v>
      </c>
      <c r="C2" s="7"/>
      <c r="D2" s="5" t="s">
        <v>1</v>
      </c>
      <c r="E2" s="8"/>
      <c r="F2" s="8"/>
      <c r="G2" s="8"/>
      <c r="H2" s="5"/>
      <c r="L2" s="9"/>
      <c r="M2" s="10"/>
      <c r="N2" s="9" t="s">
        <v>2</v>
      </c>
      <c r="O2" s="10" t="s">
        <v>10</v>
      </c>
    </row>
    <row r="4" spans="1:16" ht="35.25" customHeight="1">
      <c r="A4" s="11"/>
      <c r="B4" s="12" t="s">
        <v>11</v>
      </c>
      <c r="C4" s="13">
        <v>1</v>
      </c>
      <c r="D4" s="14">
        <v>2</v>
      </c>
      <c r="E4" s="13">
        <v>3</v>
      </c>
      <c r="F4" s="14">
        <v>4</v>
      </c>
      <c r="G4" s="13">
        <v>5</v>
      </c>
      <c r="H4" s="14">
        <v>6</v>
      </c>
      <c r="I4" s="13">
        <v>7</v>
      </c>
      <c r="J4" s="14">
        <v>8</v>
      </c>
      <c r="K4" s="89" t="s">
        <v>12</v>
      </c>
      <c r="L4" s="89"/>
      <c r="M4" s="16" t="s">
        <v>13</v>
      </c>
      <c r="N4" s="17" t="s">
        <v>14</v>
      </c>
      <c r="O4" s="16" t="s">
        <v>15</v>
      </c>
      <c r="P4" s="18" t="s">
        <v>16</v>
      </c>
    </row>
    <row r="5" spans="1:16" ht="16.5" customHeight="1">
      <c r="A5" s="90">
        <v>1</v>
      </c>
      <c r="B5" s="91" t="s">
        <v>17</v>
      </c>
      <c r="C5" s="19"/>
      <c r="D5" s="20">
        <v>2</v>
      </c>
      <c r="E5" s="20">
        <v>2</v>
      </c>
      <c r="F5" s="20">
        <v>2</v>
      </c>
      <c r="G5" s="20">
        <v>2</v>
      </c>
      <c r="H5" s="20">
        <v>2</v>
      </c>
      <c r="I5" s="20">
        <v>2</v>
      </c>
      <c r="J5" s="20">
        <v>2</v>
      </c>
      <c r="K5" s="21"/>
      <c r="L5" s="22"/>
      <c r="M5" s="92">
        <f>SUM(C5:J5)</f>
        <v>14</v>
      </c>
      <c r="N5" s="93">
        <v>12</v>
      </c>
      <c r="O5" s="92">
        <f>M5+N5</f>
        <v>26</v>
      </c>
      <c r="P5" s="88">
        <v>1</v>
      </c>
    </row>
    <row r="6" spans="1:16" ht="15.75" customHeight="1">
      <c r="A6" s="90"/>
      <c r="B6" s="91"/>
      <c r="C6" s="23"/>
      <c r="D6" s="24">
        <v>26</v>
      </c>
      <c r="E6" s="25">
        <v>10</v>
      </c>
      <c r="F6" s="25">
        <v>25</v>
      </c>
      <c r="G6" s="25">
        <v>24</v>
      </c>
      <c r="H6" s="25">
        <v>29</v>
      </c>
      <c r="I6" s="26">
        <v>22</v>
      </c>
      <c r="J6" s="27">
        <v>32</v>
      </c>
      <c r="K6" s="28">
        <f>SUBTOTAL(9,C6:J6)</f>
        <v>168</v>
      </c>
      <c r="L6" s="29">
        <f>SUM(K6-L7)</f>
        <v>60</v>
      </c>
      <c r="M6" s="92"/>
      <c r="N6" s="93"/>
      <c r="O6" s="92"/>
      <c r="P6" s="88"/>
    </row>
    <row r="7" spans="1:16" ht="16.5" customHeight="1">
      <c r="A7" s="90"/>
      <c r="B7" s="91"/>
      <c r="C7" s="30"/>
      <c r="D7" s="27">
        <v>13</v>
      </c>
      <c r="E7" s="31">
        <v>0</v>
      </c>
      <c r="F7" s="31">
        <v>23</v>
      </c>
      <c r="G7" s="31">
        <v>15</v>
      </c>
      <c r="H7" s="31">
        <v>21</v>
      </c>
      <c r="I7" s="32">
        <v>21</v>
      </c>
      <c r="J7" s="33">
        <v>15</v>
      </c>
      <c r="K7" s="34"/>
      <c r="L7" s="35">
        <f>SUBTOTAL(9,C7:J7)</f>
        <v>108</v>
      </c>
      <c r="M7" s="92"/>
      <c r="N7" s="93"/>
      <c r="O7" s="92"/>
      <c r="P7" s="88"/>
    </row>
    <row r="8" spans="1:16" ht="16.5" customHeight="1">
      <c r="A8" s="79">
        <v>2</v>
      </c>
      <c r="B8" s="80" t="s">
        <v>18</v>
      </c>
      <c r="C8" s="36">
        <v>0</v>
      </c>
      <c r="D8" s="37"/>
      <c r="E8" s="38">
        <v>2</v>
      </c>
      <c r="F8" s="38">
        <v>0</v>
      </c>
      <c r="G8" s="38">
        <v>0</v>
      </c>
      <c r="H8" s="38">
        <v>2</v>
      </c>
      <c r="I8" s="38">
        <v>0</v>
      </c>
      <c r="J8" s="36">
        <v>0</v>
      </c>
      <c r="K8" s="21"/>
      <c r="L8" s="22"/>
      <c r="M8" s="81">
        <f>SUM(C8:J8)</f>
        <v>4</v>
      </c>
      <c r="N8" s="82">
        <v>0</v>
      </c>
      <c r="O8" s="81">
        <f>M8+N8</f>
        <v>4</v>
      </c>
      <c r="P8" s="83">
        <v>7</v>
      </c>
    </row>
    <row r="9" spans="1:16" ht="15.75" customHeight="1">
      <c r="A9" s="79"/>
      <c r="B9" s="80"/>
      <c r="C9" s="39">
        <v>13</v>
      </c>
      <c r="D9" s="23"/>
      <c r="E9" s="26">
        <v>10</v>
      </c>
      <c r="F9" s="26">
        <v>16</v>
      </c>
      <c r="G9" s="26">
        <v>13</v>
      </c>
      <c r="H9" s="26">
        <v>19</v>
      </c>
      <c r="I9" s="26">
        <v>22</v>
      </c>
      <c r="J9" s="39">
        <v>18</v>
      </c>
      <c r="K9" s="28">
        <f>SUBTOTAL(9,C9:J9)</f>
        <v>111</v>
      </c>
      <c r="L9" s="29">
        <f>SUM(K9-L10)</f>
        <v>-27</v>
      </c>
      <c r="M9" s="81"/>
      <c r="N9" s="82"/>
      <c r="O9" s="81"/>
      <c r="P9" s="83"/>
    </row>
    <row r="10" spans="1:16" ht="16.5" customHeight="1">
      <c r="A10" s="79"/>
      <c r="B10" s="80"/>
      <c r="C10" s="40">
        <v>26</v>
      </c>
      <c r="D10" s="30"/>
      <c r="E10" s="32">
        <v>0</v>
      </c>
      <c r="F10" s="32">
        <v>23</v>
      </c>
      <c r="G10" s="32">
        <v>21</v>
      </c>
      <c r="H10" s="32">
        <v>18</v>
      </c>
      <c r="I10" s="32">
        <v>30</v>
      </c>
      <c r="J10" s="40">
        <v>20</v>
      </c>
      <c r="K10" s="34"/>
      <c r="L10" s="35">
        <f>SUBTOTAL(9,C10:J10)</f>
        <v>138</v>
      </c>
      <c r="M10" s="81"/>
      <c r="N10" s="82"/>
      <c r="O10" s="81"/>
      <c r="P10" s="83"/>
    </row>
    <row r="11" spans="1:16" ht="16.5" customHeight="1">
      <c r="A11" s="79">
        <v>3</v>
      </c>
      <c r="B11" s="80" t="s">
        <v>19</v>
      </c>
      <c r="C11" s="41">
        <v>0</v>
      </c>
      <c r="D11" s="20">
        <v>0</v>
      </c>
      <c r="E11" s="87"/>
      <c r="F11" s="38">
        <v>0</v>
      </c>
      <c r="G11" s="38">
        <v>0</v>
      </c>
      <c r="H11" s="38">
        <v>0</v>
      </c>
      <c r="I11" s="38">
        <v>0</v>
      </c>
      <c r="J11" s="36">
        <v>0</v>
      </c>
      <c r="K11" s="21"/>
      <c r="L11" s="22"/>
      <c r="M11" s="81">
        <f>SUM(C11:J11)</f>
        <v>0</v>
      </c>
      <c r="N11" s="82">
        <v>2</v>
      </c>
      <c r="O11" s="81">
        <f>M11+N11</f>
        <v>2</v>
      </c>
      <c r="P11" s="84" t="s">
        <v>109</v>
      </c>
    </row>
    <row r="12" spans="1:16" ht="16.5" customHeight="1">
      <c r="A12" s="79"/>
      <c r="B12" s="80"/>
      <c r="C12" s="26">
        <v>0</v>
      </c>
      <c r="D12" s="24">
        <v>0</v>
      </c>
      <c r="E12" s="87"/>
      <c r="F12" s="26">
        <v>0</v>
      </c>
      <c r="G12" s="26">
        <v>0</v>
      </c>
      <c r="H12" s="26">
        <v>0</v>
      </c>
      <c r="I12" s="26">
        <v>0</v>
      </c>
      <c r="J12" s="39">
        <v>0</v>
      </c>
      <c r="K12" s="28">
        <f>SUBTOTAL(9,C12:J12)</f>
        <v>0</v>
      </c>
      <c r="L12" s="29">
        <f>SUM(K12-L13)</f>
        <v>-70</v>
      </c>
      <c r="M12" s="81"/>
      <c r="N12" s="82"/>
      <c r="O12" s="81"/>
      <c r="P12" s="85"/>
    </row>
    <row r="13" spans="1:16" ht="16.5" customHeight="1">
      <c r="A13" s="79"/>
      <c r="B13" s="80"/>
      <c r="C13" s="32">
        <v>10</v>
      </c>
      <c r="D13" s="42">
        <v>10</v>
      </c>
      <c r="E13" s="87"/>
      <c r="F13" s="32">
        <v>10</v>
      </c>
      <c r="G13" s="32">
        <v>10</v>
      </c>
      <c r="H13" s="32">
        <v>10</v>
      </c>
      <c r="I13" s="32">
        <v>10</v>
      </c>
      <c r="J13" s="40">
        <v>10</v>
      </c>
      <c r="K13" s="34"/>
      <c r="L13" s="35">
        <f>SUBTOTAL(9,C13:J13)</f>
        <v>70</v>
      </c>
      <c r="M13" s="81"/>
      <c r="N13" s="82"/>
      <c r="O13" s="81"/>
      <c r="P13" s="86"/>
    </row>
    <row r="14" spans="1:16" ht="16.5" customHeight="1">
      <c r="A14" s="79">
        <v>4</v>
      </c>
      <c r="B14" s="80" t="s">
        <v>20</v>
      </c>
      <c r="C14" s="20">
        <v>0</v>
      </c>
      <c r="D14" s="20">
        <v>2</v>
      </c>
      <c r="E14" s="20">
        <v>2</v>
      </c>
      <c r="F14" s="37"/>
      <c r="G14" s="38">
        <v>2</v>
      </c>
      <c r="H14" s="38">
        <v>2</v>
      </c>
      <c r="I14" s="38">
        <v>1</v>
      </c>
      <c r="J14" s="36">
        <v>2</v>
      </c>
      <c r="K14" s="21"/>
      <c r="L14" s="22"/>
      <c r="M14" s="81">
        <f>SUM(C14:J14)</f>
        <v>11</v>
      </c>
      <c r="N14" s="82">
        <v>8</v>
      </c>
      <c r="O14" s="81">
        <f>M14+N14</f>
        <v>19</v>
      </c>
      <c r="P14" s="83">
        <v>3</v>
      </c>
    </row>
    <row r="15" spans="1:16" ht="16.5" customHeight="1">
      <c r="A15" s="79"/>
      <c r="B15" s="80"/>
      <c r="C15" s="24">
        <v>23</v>
      </c>
      <c r="D15" s="24">
        <v>23</v>
      </c>
      <c r="E15" s="24">
        <v>10</v>
      </c>
      <c r="F15" s="23"/>
      <c r="G15" s="26">
        <v>23</v>
      </c>
      <c r="H15" s="26">
        <v>30</v>
      </c>
      <c r="I15" s="26">
        <v>24</v>
      </c>
      <c r="J15" s="39">
        <v>19</v>
      </c>
      <c r="K15" s="28">
        <f>SUBTOTAL(9,C15:J15)</f>
        <v>152</v>
      </c>
      <c r="L15" s="29">
        <f>SUM(K15-L16)</f>
        <v>29</v>
      </c>
      <c r="M15" s="81"/>
      <c r="N15" s="82"/>
      <c r="O15" s="81"/>
      <c r="P15" s="83"/>
    </row>
    <row r="16" spans="1:16" ht="16.5" customHeight="1">
      <c r="A16" s="79"/>
      <c r="B16" s="80"/>
      <c r="C16" s="42">
        <v>25</v>
      </c>
      <c r="D16" s="42">
        <v>16</v>
      </c>
      <c r="E16" s="42">
        <v>0</v>
      </c>
      <c r="F16" s="30"/>
      <c r="G16" s="32">
        <v>19</v>
      </c>
      <c r="H16" s="32">
        <v>21</v>
      </c>
      <c r="I16" s="32">
        <v>24</v>
      </c>
      <c r="J16" s="40">
        <v>18</v>
      </c>
      <c r="K16" s="34"/>
      <c r="L16" s="35">
        <f>SUBTOTAL(9,C16:J16)</f>
        <v>123</v>
      </c>
      <c r="M16" s="81"/>
      <c r="N16" s="82"/>
      <c r="O16" s="81"/>
      <c r="P16" s="83"/>
    </row>
    <row r="17" spans="1:16" ht="16.5" customHeight="1">
      <c r="A17" s="79">
        <v>5</v>
      </c>
      <c r="B17" s="80" t="s">
        <v>21</v>
      </c>
      <c r="C17" s="20">
        <v>0</v>
      </c>
      <c r="D17" s="20">
        <v>2</v>
      </c>
      <c r="E17" s="20">
        <v>2</v>
      </c>
      <c r="F17" s="38">
        <v>0</v>
      </c>
      <c r="G17" s="37"/>
      <c r="H17" s="38">
        <v>0</v>
      </c>
      <c r="I17" s="38">
        <v>0</v>
      </c>
      <c r="J17" s="36">
        <v>2</v>
      </c>
      <c r="K17" s="21"/>
      <c r="L17" s="22"/>
      <c r="M17" s="81">
        <f>SUM(C17:J17)</f>
        <v>6</v>
      </c>
      <c r="N17" s="82">
        <v>10</v>
      </c>
      <c r="O17" s="81">
        <f aca="true" t="shared" si="0" ref="O17:O23">M17+N17</f>
        <v>16</v>
      </c>
      <c r="P17" s="83">
        <v>4</v>
      </c>
    </row>
    <row r="18" spans="1:16" ht="16.5" customHeight="1">
      <c r="A18" s="79"/>
      <c r="B18" s="80"/>
      <c r="C18" s="24">
        <v>15</v>
      </c>
      <c r="D18" s="24">
        <v>21</v>
      </c>
      <c r="E18" s="24">
        <v>10</v>
      </c>
      <c r="F18" s="26">
        <v>19</v>
      </c>
      <c r="G18" s="23"/>
      <c r="H18" s="26">
        <v>21</v>
      </c>
      <c r="I18" s="26">
        <v>23</v>
      </c>
      <c r="J18" s="39">
        <v>22</v>
      </c>
      <c r="K18" s="28">
        <f>SUBTOTAL(9,C18:J18)</f>
        <v>131</v>
      </c>
      <c r="L18" s="29">
        <f>SUM(K18-L19)</f>
        <v>8</v>
      </c>
      <c r="M18" s="81"/>
      <c r="N18" s="82"/>
      <c r="O18" s="81"/>
      <c r="P18" s="83"/>
    </row>
    <row r="19" spans="1:16" ht="16.5" customHeight="1">
      <c r="A19" s="79"/>
      <c r="B19" s="80"/>
      <c r="C19" s="42">
        <v>24</v>
      </c>
      <c r="D19" s="42">
        <v>13</v>
      </c>
      <c r="E19" s="42">
        <v>0</v>
      </c>
      <c r="F19" s="32">
        <v>23</v>
      </c>
      <c r="G19" s="30"/>
      <c r="H19" s="32">
        <v>22</v>
      </c>
      <c r="I19" s="32">
        <v>24</v>
      </c>
      <c r="J19" s="40">
        <v>17</v>
      </c>
      <c r="K19" s="34"/>
      <c r="L19" s="35">
        <f>SUBTOTAL(9,C19:J19)</f>
        <v>123</v>
      </c>
      <c r="M19" s="81"/>
      <c r="N19" s="82"/>
      <c r="O19" s="81"/>
      <c r="P19" s="83"/>
    </row>
    <row r="20" spans="1:16" ht="16.5" customHeight="1">
      <c r="A20" s="79">
        <v>6</v>
      </c>
      <c r="B20" s="80" t="s">
        <v>22</v>
      </c>
      <c r="C20" s="20">
        <v>0</v>
      </c>
      <c r="D20" s="20">
        <v>0</v>
      </c>
      <c r="E20" s="20">
        <v>2</v>
      </c>
      <c r="F20" s="38">
        <v>0</v>
      </c>
      <c r="G20" s="38">
        <v>2</v>
      </c>
      <c r="H20" s="37"/>
      <c r="I20" s="38">
        <v>0</v>
      </c>
      <c r="J20" s="36">
        <v>2</v>
      </c>
      <c r="K20" s="21"/>
      <c r="L20" s="22"/>
      <c r="M20" s="81">
        <f>SUM(C20:J20)</f>
        <v>6</v>
      </c>
      <c r="N20" s="82">
        <v>6</v>
      </c>
      <c r="O20" s="81">
        <f t="shared" si="0"/>
        <v>12</v>
      </c>
      <c r="P20" s="83">
        <v>5</v>
      </c>
    </row>
    <row r="21" spans="1:16" ht="16.5" customHeight="1">
      <c r="A21" s="79"/>
      <c r="B21" s="80"/>
      <c r="C21" s="24">
        <v>21</v>
      </c>
      <c r="D21" s="24">
        <v>18</v>
      </c>
      <c r="E21" s="24">
        <v>10</v>
      </c>
      <c r="F21" s="26">
        <v>21</v>
      </c>
      <c r="G21" s="26">
        <v>22</v>
      </c>
      <c r="H21" s="23"/>
      <c r="I21" s="26">
        <v>18</v>
      </c>
      <c r="J21" s="39">
        <v>29</v>
      </c>
      <c r="K21" s="28">
        <f>SUBTOTAL(9,C21:J21)</f>
        <v>139</v>
      </c>
      <c r="L21" s="29">
        <f>SUM(K21-L22)</f>
        <v>-12</v>
      </c>
      <c r="M21" s="81"/>
      <c r="N21" s="82"/>
      <c r="O21" s="81"/>
      <c r="P21" s="83"/>
    </row>
    <row r="22" spans="1:16" ht="16.5" customHeight="1">
      <c r="A22" s="79"/>
      <c r="B22" s="80"/>
      <c r="C22" s="42">
        <v>29</v>
      </c>
      <c r="D22" s="42">
        <v>19</v>
      </c>
      <c r="E22" s="42">
        <v>0</v>
      </c>
      <c r="F22" s="32">
        <v>30</v>
      </c>
      <c r="G22" s="32">
        <v>21</v>
      </c>
      <c r="H22" s="30"/>
      <c r="I22" s="32">
        <v>26</v>
      </c>
      <c r="J22" s="40">
        <v>26</v>
      </c>
      <c r="K22" s="34"/>
      <c r="L22" s="35">
        <f>SUBTOTAL(9,C22:J22)</f>
        <v>151</v>
      </c>
      <c r="M22" s="81"/>
      <c r="N22" s="82"/>
      <c r="O22" s="81"/>
      <c r="P22" s="83"/>
    </row>
    <row r="23" spans="1:16" ht="16.5" customHeight="1">
      <c r="A23" s="79">
        <v>7</v>
      </c>
      <c r="B23" s="80" t="s">
        <v>23</v>
      </c>
      <c r="C23" s="20">
        <v>0</v>
      </c>
      <c r="D23" s="41">
        <v>2</v>
      </c>
      <c r="E23" s="20">
        <v>2</v>
      </c>
      <c r="F23" s="43">
        <v>1</v>
      </c>
      <c r="G23" s="38">
        <v>2</v>
      </c>
      <c r="H23" s="38">
        <v>2</v>
      </c>
      <c r="I23" s="37"/>
      <c r="J23" s="36">
        <v>2</v>
      </c>
      <c r="K23" s="21"/>
      <c r="L23" s="22"/>
      <c r="M23" s="81">
        <f>SUM(C23:J23)</f>
        <v>11</v>
      </c>
      <c r="N23" s="82">
        <v>14</v>
      </c>
      <c r="O23" s="81">
        <f t="shared" si="0"/>
        <v>25</v>
      </c>
      <c r="P23" s="83">
        <v>2</v>
      </c>
    </row>
    <row r="24" spans="1:16" ht="15.75" customHeight="1">
      <c r="A24" s="79"/>
      <c r="B24" s="80"/>
      <c r="C24" s="24">
        <v>21</v>
      </c>
      <c r="D24" s="26">
        <v>30</v>
      </c>
      <c r="E24" s="24">
        <v>10</v>
      </c>
      <c r="F24" s="25">
        <v>24</v>
      </c>
      <c r="G24" s="26">
        <v>24</v>
      </c>
      <c r="H24" s="26">
        <v>26</v>
      </c>
      <c r="I24" s="23"/>
      <c r="J24" s="39">
        <v>37</v>
      </c>
      <c r="K24" s="28">
        <f>SUBTOTAL(9,C24:J24)</f>
        <v>172</v>
      </c>
      <c r="L24" s="29">
        <f>SUM(K24-L25)</f>
        <v>46</v>
      </c>
      <c r="M24" s="81"/>
      <c r="N24" s="82"/>
      <c r="O24" s="81"/>
      <c r="P24" s="83"/>
    </row>
    <row r="25" spans="1:16" ht="16.5" customHeight="1">
      <c r="A25" s="79"/>
      <c r="B25" s="80"/>
      <c r="C25" s="42">
        <v>22</v>
      </c>
      <c r="D25" s="32">
        <v>22</v>
      </c>
      <c r="E25" s="42">
        <v>0</v>
      </c>
      <c r="F25" s="31">
        <v>24</v>
      </c>
      <c r="G25" s="32">
        <v>23</v>
      </c>
      <c r="H25" s="32">
        <v>18</v>
      </c>
      <c r="I25" s="30"/>
      <c r="J25" s="39">
        <v>17</v>
      </c>
      <c r="K25" s="34"/>
      <c r="L25" s="35">
        <v>126</v>
      </c>
      <c r="M25" s="81"/>
      <c r="N25" s="82"/>
      <c r="O25" s="81"/>
      <c r="P25" s="83"/>
    </row>
    <row r="26" spans="1:16" ht="15.75">
      <c r="A26" s="74">
        <v>8</v>
      </c>
      <c r="B26" s="75" t="s">
        <v>110</v>
      </c>
      <c r="C26" s="20">
        <v>0</v>
      </c>
      <c r="D26" s="43">
        <v>2</v>
      </c>
      <c r="E26" s="43">
        <v>2</v>
      </c>
      <c r="F26" s="43">
        <v>0</v>
      </c>
      <c r="G26" s="43">
        <v>0</v>
      </c>
      <c r="H26" s="43">
        <v>0</v>
      </c>
      <c r="I26" s="38">
        <v>0</v>
      </c>
      <c r="J26" s="37"/>
      <c r="K26" s="21"/>
      <c r="L26" s="22"/>
      <c r="M26" s="76">
        <f>SUM(C26:J26)</f>
        <v>4</v>
      </c>
      <c r="N26" s="77">
        <v>4</v>
      </c>
      <c r="O26" s="76">
        <f>M26+N26</f>
        <v>8</v>
      </c>
      <c r="P26" s="78">
        <v>6</v>
      </c>
    </row>
    <row r="27" spans="1:16" ht="15" customHeight="1">
      <c r="A27" s="74"/>
      <c r="B27" s="75"/>
      <c r="C27" s="24">
        <v>15</v>
      </c>
      <c r="D27" s="25">
        <v>20</v>
      </c>
      <c r="E27" s="25">
        <v>10</v>
      </c>
      <c r="F27" s="25">
        <v>18</v>
      </c>
      <c r="G27" s="25">
        <v>17</v>
      </c>
      <c r="H27" s="25">
        <v>26</v>
      </c>
      <c r="I27" s="26">
        <v>17</v>
      </c>
      <c r="J27" s="23"/>
      <c r="K27" s="28">
        <f>SUBTOTAL(9,C27:J27)</f>
        <v>123</v>
      </c>
      <c r="L27" s="29">
        <f>SUM(K27-L28)</f>
        <v>-34</v>
      </c>
      <c r="M27" s="76"/>
      <c r="N27" s="77"/>
      <c r="O27" s="76"/>
      <c r="P27" s="78"/>
    </row>
    <row r="28" spans="1:16" ht="15.75" customHeight="1">
      <c r="A28" s="74"/>
      <c r="B28" s="75"/>
      <c r="C28" s="44">
        <v>32</v>
      </c>
      <c r="D28" s="45">
        <v>18</v>
      </c>
      <c r="E28" s="45">
        <v>0</v>
      </c>
      <c r="F28" s="45">
        <v>19</v>
      </c>
      <c r="G28" s="45">
        <v>22</v>
      </c>
      <c r="H28" s="45">
        <v>29</v>
      </c>
      <c r="I28" s="46">
        <v>37</v>
      </c>
      <c r="J28" s="47"/>
      <c r="K28" s="48"/>
      <c r="L28" s="49">
        <v>157</v>
      </c>
      <c r="M28" s="76"/>
      <c r="N28" s="77"/>
      <c r="O28" s="76"/>
      <c r="P28" s="78"/>
    </row>
    <row r="29" spans="1:16" ht="15.75">
      <c r="A29" s="50"/>
      <c r="B29" s="50"/>
      <c r="C29" s="50"/>
      <c r="D29" s="50"/>
      <c r="E29" s="50"/>
      <c r="F29" s="50"/>
      <c r="G29" s="50"/>
      <c r="H29" s="50"/>
      <c r="I29" s="50"/>
      <c r="J29" s="51" t="str">
        <f>IF(K29&lt;&gt;L29,"! Väravate vahe ei ole õige. Andmete sisestus pooleli või tulemused sisestatud valesti =&gt;&gt;"," ")</f>
        <v> </v>
      </c>
      <c r="K29" s="52">
        <f>SUM(K6:K28)</f>
        <v>996</v>
      </c>
      <c r="L29" s="52">
        <f>L7+L10+L13+L16+L19+L22+L25+L28</f>
        <v>996</v>
      </c>
      <c r="P29" s="50"/>
    </row>
  </sheetData>
  <sheetProtection/>
  <mergeCells count="50">
    <mergeCell ref="K4:L4"/>
    <mergeCell ref="A5:A7"/>
    <mergeCell ref="B5:B7"/>
    <mergeCell ref="M5:M7"/>
    <mergeCell ref="N5:N7"/>
    <mergeCell ref="O5:O7"/>
    <mergeCell ref="M11:M13"/>
    <mergeCell ref="N11:N13"/>
    <mergeCell ref="O11:O13"/>
    <mergeCell ref="P5:P7"/>
    <mergeCell ref="A8:A10"/>
    <mergeCell ref="B8:B10"/>
    <mergeCell ref="M8:M10"/>
    <mergeCell ref="N8:N10"/>
    <mergeCell ref="O8:O10"/>
    <mergeCell ref="P8:P10"/>
    <mergeCell ref="P11:P13"/>
    <mergeCell ref="A14:A16"/>
    <mergeCell ref="B14:B16"/>
    <mergeCell ref="M14:M16"/>
    <mergeCell ref="N14:N16"/>
    <mergeCell ref="O14:O16"/>
    <mergeCell ref="P14:P16"/>
    <mergeCell ref="A11:A13"/>
    <mergeCell ref="B11:B13"/>
    <mergeCell ref="E11:E13"/>
    <mergeCell ref="A17:A19"/>
    <mergeCell ref="B17:B19"/>
    <mergeCell ref="M17:M19"/>
    <mergeCell ref="N17:N19"/>
    <mergeCell ref="O17:O19"/>
    <mergeCell ref="P17:P19"/>
    <mergeCell ref="A20:A22"/>
    <mergeCell ref="B20:B22"/>
    <mergeCell ref="M20:M22"/>
    <mergeCell ref="N20:N22"/>
    <mergeCell ref="O20:O22"/>
    <mergeCell ref="P20:P22"/>
    <mergeCell ref="A23:A25"/>
    <mergeCell ref="B23:B25"/>
    <mergeCell ref="M23:M25"/>
    <mergeCell ref="N23:N25"/>
    <mergeCell ref="O23:O25"/>
    <mergeCell ref="P23:P25"/>
    <mergeCell ref="A26:A28"/>
    <mergeCell ref="B26:B28"/>
    <mergeCell ref="M26:M28"/>
    <mergeCell ref="N26:N28"/>
    <mergeCell ref="O26:O28"/>
    <mergeCell ref="P26:P28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7">
      <selection activeCell="B29" sqref="B29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10" width="8.7109375" style="0" customWidth="1"/>
    <col min="11" max="12" width="5.7109375" style="0" customWidth="1"/>
    <col min="13" max="14" width="10.421875" style="0" customWidth="1"/>
  </cols>
  <sheetData>
    <row r="1" spans="1:14" s="2" customFormat="1" ht="23.25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N1" s="1"/>
    </row>
    <row r="2" spans="1:13" s="2" customFormat="1" ht="25.5" customHeight="1">
      <c r="A2" s="5"/>
      <c r="B2" s="5" t="s">
        <v>9</v>
      </c>
      <c r="C2" s="7"/>
      <c r="D2" s="5" t="s">
        <v>24</v>
      </c>
      <c r="E2" s="8"/>
      <c r="F2" s="8"/>
      <c r="G2" s="8"/>
      <c r="H2" s="5"/>
      <c r="L2" s="9" t="s">
        <v>25</v>
      </c>
      <c r="M2" s="10" t="s">
        <v>26</v>
      </c>
    </row>
    <row r="4" spans="1:14" ht="25.5" customHeight="1">
      <c r="A4" s="11"/>
      <c r="B4" s="12" t="s">
        <v>11</v>
      </c>
      <c r="C4" s="13">
        <v>1</v>
      </c>
      <c r="D4" s="14">
        <v>2</v>
      </c>
      <c r="E4" s="13">
        <v>3</v>
      </c>
      <c r="F4" s="14">
        <v>4</v>
      </c>
      <c r="G4" s="13">
        <v>5</v>
      </c>
      <c r="H4" s="14">
        <v>6</v>
      </c>
      <c r="I4" s="13">
        <v>7</v>
      </c>
      <c r="J4" s="14">
        <v>8</v>
      </c>
      <c r="K4" s="89" t="s">
        <v>12</v>
      </c>
      <c r="L4" s="89"/>
      <c r="M4" s="15" t="s">
        <v>27</v>
      </c>
      <c r="N4" s="18" t="s">
        <v>16</v>
      </c>
    </row>
    <row r="5" spans="1:14" ht="16.5" customHeight="1">
      <c r="A5" s="90">
        <v>1</v>
      </c>
      <c r="B5" s="91" t="s">
        <v>17</v>
      </c>
      <c r="C5" s="19"/>
      <c r="D5" s="20">
        <v>2</v>
      </c>
      <c r="E5" s="20">
        <v>2</v>
      </c>
      <c r="F5" s="20">
        <v>2</v>
      </c>
      <c r="G5" s="20">
        <v>2</v>
      </c>
      <c r="H5" s="20">
        <v>2</v>
      </c>
      <c r="I5" s="20">
        <v>0</v>
      </c>
      <c r="J5" s="20">
        <v>2</v>
      </c>
      <c r="K5" s="21"/>
      <c r="L5" s="22"/>
      <c r="M5" s="92">
        <f>SUM(C5:J5)</f>
        <v>12</v>
      </c>
      <c r="N5" s="94" t="s">
        <v>28</v>
      </c>
    </row>
    <row r="6" spans="1:14" ht="15.75" customHeight="1">
      <c r="A6" s="90"/>
      <c r="B6" s="91"/>
      <c r="C6" s="23"/>
      <c r="D6" s="24">
        <v>26</v>
      </c>
      <c r="E6" s="25">
        <v>27</v>
      </c>
      <c r="F6" s="25">
        <v>25</v>
      </c>
      <c r="G6" s="25">
        <v>26</v>
      </c>
      <c r="H6" s="25">
        <v>31</v>
      </c>
      <c r="I6" s="26">
        <v>19</v>
      </c>
      <c r="J6" s="27">
        <v>32</v>
      </c>
      <c r="K6" s="28">
        <f>SUBTOTAL(9,C6:J6)</f>
        <v>186</v>
      </c>
      <c r="L6" s="29">
        <f>SUM(K6-L7)</f>
        <v>73</v>
      </c>
      <c r="M6" s="92"/>
      <c r="N6" s="94"/>
    </row>
    <row r="7" spans="1:14" ht="16.5" customHeight="1">
      <c r="A7" s="90"/>
      <c r="B7" s="91"/>
      <c r="C7" s="30"/>
      <c r="D7" s="27">
        <v>12</v>
      </c>
      <c r="E7" s="31">
        <v>10</v>
      </c>
      <c r="F7" s="31">
        <v>19</v>
      </c>
      <c r="G7" s="31">
        <v>12</v>
      </c>
      <c r="H7" s="31">
        <v>21</v>
      </c>
      <c r="I7" s="32">
        <v>22</v>
      </c>
      <c r="J7" s="33">
        <v>17</v>
      </c>
      <c r="K7" s="34"/>
      <c r="L7" s="35">
        <f>SUBTOTAL(9,C7:J7)</f>
        <v>113</v>
      </c>
      <c r="M7" s="92"/>
      <c r="N7" s="94"/>
    </row>
    <row r="8" spans="1:14" ht="15.75" customHeight="1">
      <c r="A8" s="79">
        <v>2</v>
      </c>
      <c r="B8" s="80" t="s">
        <v>18</v>
      </c>
      <c r="C8" s="36">
        <v>0</v>
      </c>
      <c r="D8" s="37"/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6">
        <v>0</v>
      </c>
      <c r="K8" s="21"/>
      <c r="L8" s="22"/>
      <c r="M8" s="81">
        <f>SUM(C8:J8)</f>
        <v>0</v>
      </c>
      <c r="N8" s="83">
        <v>8</v>
      </c>
    </row>
    <row r="9" spans="1:14" ht="15.75" customHeight="1">
      <c r="A9" s="79"/>
      <c r="B9" s="80"/>
      <c r="C9" s="39">
        <v>12</v>
      </c>
      <c r="D9" s="23"/>
      <c r="E9" s="26">
        <v>15</v>
      </c>
      <c r="F9" s="26">
        <v>17</v>
      </c>
      <c r="G9" s="26">
        <v>13</v>
      </c>
      <c r="H9" s="26">
        <v>23</v>
      </c>
      <c r="I9" s="26">
        <v>16</v>
      </c>
      <c r="J9" s="39">
        <v>13</v>
      </c>
      <c r="K9" s="28">
        <f>SUBTOTAL(9,C9:J9)</f>
        <v>109</v>
      </c>
      <c r="L9" s="29">
        <f>SUM(K9-L10)</f>
        <v>-51</v>
      </c>
      <c r="M9" s="81"/>
      <c r="N9" s="83"/>
    </row>
    <row r="10" spans="1:14" ht="16.5" customHeight="1">
      <c r="A10" s="79"/>
      <c r="B10" s="80"/>
      <c r="C10" s="40">
        <v>26</v>
      </c>
      <c r="D10" s="30"/>
      <c r="E10" s="32">
        <v>17</v>
      </c>
      <c r="F10" s="32">
        <v>25</v>
      </c>
      <c r="G10" s="32">
        <v>24</v>
      </c>
      <c r="H10" s="32">
        <v>24</v>
      </c>
      <c r="I10" s="32">
        <v>27</v>
      </c>
      <c r="J10" s="40">
        <v>17</v>
      </c>
      <c r="K10" s="34"/>
      <c r="L10" s="35">
        <f>SUBTOTAL(9,C10:J10)</f>
        <v>160</v>
      </c>
      <c r="M10" s="81"/>
      <c r="N10" s="83"/>
    </row>
    <row r="11" spans="1:14" ht="16.5" customHeight="1">
      <c r="A11" s="79">
        <v>3</v>
      </c>
      <c r="B11" s="80" t="s">
        <v>19</v>
      </c>
      <c r="C11" s="20">
        <v>0</v>
      </c>
      <c r="D11" s="20">
        <v>2</v>
      </c>
      <c r="E11" s="37"/>
      <c r="F11" s="38">
        <v>0</v>
      </c>
      <c r="G11" s="38">
        <v>0</v>
      </c>
      <c r="H11" s="38">
        <v>0</v>
      </c>
      <c r="I11" s="38">
        <v>0</v>
      </c>
      <c r="J11" s="36">
        <v>0</v>
      </c>
      <c r="K11" s="21"/>
      <c r="L11" s="22"/>
      <c r="M11" s="81">
        <f>SUM(C11:J11)</f>
        <v>2</v>
      </c>
      <c r="N11" s="83">
        <v>7</v>
      </c>
    </row>
    <row r="12" spans="1:14" ht="16.5" customHeight="1">
      <c r="A12" s="79"/>
      <c r="B12" s="80"/>
      <c r="C12" s="24">
        <v>10</v>
      </c>
      <c r="D12" s="24">
        <v>17</v>
      </c>
      <c r="E12" s="23"/>
      <c r="F12" s="26">
        <v>22</v>
      </c>
      <c r="G12" s="26">
        <v>16</v>
      </c>
      <c r="H12" s="26">
        <v>21</v>
      </c>
      <c r="I12" s="26">
        <v>20</v>
      </c>
      <c r="J12" s="39">
        <v>19</v>
      </c>
      <c r="K12" s="28">
        <f>SUBTOTAL(9,C12:J12)</f>
        <v>125</v>
      </c>
      <c r="L12" s="29">
        <f>SUM(K12-L13)</f>
        <v>-29</v>
      </c>
      <c r="M12" s="81"/>
      <c r="N12" s="83"/>
    </row>
    <row r="13" spans="1:14" ht="16.5" customHeight="1">
      <c r="A13" s="79"/>
      <c r="B13" s="80"/>
      <c r="C13" s="42">
        <v>27</v>
      </c>
      <c r="D13" s="42">
        <v>15</v>
      </c>
      <c r="E13" s="30"/>
      <c r="F13" s="32">
        <v>25</v>
      </c>
      <c r="G13" s="32">
        <v>20</v>
      </c>
      <c r="H13" s="32">
        <v>22</v>
      </c>
      <c r="I13" s="32">
        <v>23</v>
      </c>
      <c r="J13" s="40">
        <v>22</v>
      </c>
      <c r="K13" s="34"/>
      <c r="L13" s="35">
        <f>SUBTOTAL(9,C13:J13)</f>
        <v>154</v>
      </c>
      <c r="M13" s="81"/>
      <c r="N13" s="83"/>
    </row>
    <row r="14" spans="1:14" ht="16.5" customHeight="1">
      <c r="A14" s="79">
        <v>4</v>
      </c>
      <c r="B14" s="80" t="s">
        <v>20</v>
      </c>
      <c r="C14" s="20">
        <v>0</v>
      </c>
      <c r="D14" s="20">
        <v>2</v>
      </c>
      <c r="E14" s="38">
        <v>2</v>
      </c>
      <c r="F14" s="37"/>
      <c r="G14" s="38">
        <v>0</v>
      </c>
      <c r="H14" s="38">
        <v>2</v>
      </c>
      <c r="I14" s="38">
        <v>0</v>
      </c>
      <c r="J14" s="36">
        <v>2</v>
      </c>
      <c r="K14" s="21"/>
      <c r="L14" s="22"/>
      <c r="M14" s="81">
        <f>SUM(C14:J14)</f>
        <v>8</v>
      </c>
      <c r="N14" s="83">
        <v>4</v>
      </c>
    </row>
    <row r="15" spans="1:14" ht="16.5" customHeight="1">
      <c r="A15" s="79"/>
      <c r="B15" s="80"/>
      <c r="C15" s="24">
        <v>19</v>
      </c>
      <c r="D15" s="24">
        <v>25</v>
      </c>
      <c r="E15" s="26">
        <v>25</v>
      </c>
      <c r="F15" s="23"/>
      <c r="G15" s="26">
        <v>20</v>
      </c>
      <c r="H15" s="26">
        <v>28</v>
      </c>
      <c r="I15" s="26">
        <v>21</v>
      </c>
      <c r="J15" s="39">
        <v>22</v>
      </c>
      <c r="K15" s="28">
        <f>SUBTOTAL(9,C15:J15)</f>
        <v>160</v>
      </c>
      <c r="L15" s="29">
        <f>SUM(K15-L16)</f>
        <v>2</v>
      </c>
      <c r="M15" s="81"/>
      <c r="N15" s="83"/>
    </row>
    <row r="16" spans="1:14" ht="16.5" customHeight="1">
      <c r="A16" s="79"/>
      <c r="B16" s="80"/>
      <c r="C16" s="42">
        <v>25</v>
      </c>
      <c r="D16" s="42">
        <v>17</v>
      </c>
      <c r="E16" s="32">
        <v>22</v>
      </c>
      <c r="F16" s="30"/>
      <c r="G16" s="32">
        <v>25</v>
      </c>
      <c r="H16" s="32">
        <v>22</v>
      </c>
      <c r="I16" s="32">
        <v>27</v>
      </c>
      <c r="J16" s="40">
        <v>20</v>
      </c>
      <c r="K16" s="34"/>
      <c r="L16" s="35">
        <f>SUBTOTAL(9,C16:J16)</f>
        <v>158</v>
      </c>
      <c r="M16" s="81"/>
      <c r="N16" s="83"/>
    </row>
    <row r="17" spans="1:14" ht="16.5" customHeight="1">
      <c r="A17" s="79">
        <v>5</v>
      </c>
      <c r="B17" s="80" t="s">
        <v>21</v>
      </c>
      <c r="C17" s="20">
        <v>0</v>
      </c>
      <c r="D17" s="20">
        <v>2</v>
      </c>
      <c r="E17" s="38">
        <v>2</v>
      </c>
      <c r="F17" s="38">
        <v>2</v>
      </c>
      <c r="G17" s="37"/>
      <c r="H17" s="38">
        <v>2</v>
      </c>
      <c r="I17" s="38">
        <v>0</v>
      </c>
      <c r="J17" s="36">
        <v>2</v>
      </c>
      <c r="K17" s="21"/>
      <c r="L17" s="22"/>
      <c r="M17" s="81">
        <f>SUM(C17:J17)</f>
        <v>10</v>
      </c>
      <c r="N17" s="83" t="s">
        <v>29</v>
      </c>
    </row>
    <row r="18" spans="1:14" ht="16.5" customHeight="1">
      <c r="A18" s="79"/>
      <c r="B18" s="80"/>
      <c r="C18" s="24">
        <v>12</v>
      </c>
      <c r="D18" s="24">
        <v>24</v>
      </c>
      <c r="E18" s="26">
        <v>20</v>
      </c>
      <c r="F18" s="26">
        <v>25</v>
      </c>
      <c r="G18" s="23"/>
      <c r="H18" s="26">
        <v>22</v>
      </c>
      <c r="I18" s="26">
        <v>23</v>
      </c>
      <c r="J18" s="39">
        <v>23</v>
      </c>
      <c r="K18" s="28">
        <f>SUBTOTAL(9,C18:J18)</f>
        <v>149</v>
      </c>
      <c r="L18" s="29">
        <f>SUM(K18-L19)</f>
        <v>10</v>
      </c>
      <c r="M18" s="81"/>
      <c r="N18" s="83"/>
    </row>
    <row r="19" spans="1:14" ht="16.5" customHeight="1">
      <c r="A19" s="79"/>
      <c r="B19" s="80"/>
      <c r="C19" s="42">
        <v>26</v>
      </c>
      <c r="D19" s="42">
        <v>13</v>
      </c>
      <c r="E19" s="32">
        <v>16</v>
      </c>
      <c r="F19" s="32">
        <v>20</v>
      </c>
      <c r="G19" s="30"/>
      <c r="H19" s="32">
        <v>16</v>
      </c>
      <c r="I19" s="32">
        <v>28</v>
      </c>
      <c r="J19" s="40">
        <v>20</v>
      </c>
      <c r="K19" s="34"/>
      <c r="L19" s="35">
        <f>SUBTOTAL(9,C19:J19)</f>
        <v>139</v>
      </c>
      <c r="M19" s="81"/>
      <c r="N19" s="83"/>
    </row>
    <row r="20" spans="1:14" ht="16.5" customHeight="1">
      <c r="A20" s="79">
        <v>6</v>
      </c>
      <c r="B20" s="80" t="s">
        <v>22</v>
      </c>
      <c r="C20" s="20">
        <v>0</v>
      </c>
      <c r="D20" s="20">
        <v>2</v>
      </c>
      <c r="E20" s="38">
        <v>2</v>
      </c>
      <c r="F20" s="38">
        <v>0</v>
      </c>
      <c r="G20" s="38">
        <v>0</v>
      </c>
      <c r="H20" s="37"/>
      <c r="I20" s="38">
        <v>0</v>
      </c>
      <c r="J20" s="36">
        <v>2</v>
      </c>
      <c r="K20" s="21"/>
      <c r="L20" s="22"/>
      <c r="M20" s="81">
        <f>SUM(C20:J20)</f>
        <v>6</v>
      </c>
      <c r="N20" s="83">
        <v>5</v>
      </c>
    </row>
    <row r="21" spans="1:14" ht="16.5" customHeight="1">
      <c r="A21" s="79"/>
      <c r="B21" s="80"/>
      <c r="C21" s="24">
        <v>21</v>
      </c>
      <c r="D21" s="24">
        <v>24</v>
      </c>
      <c r="E21" s="26">
        <v>22</v>
      </c>
      <c r="F21" s="26">
        <v>22</v>
      </c>
      <c r="G21" s="26">
        <v>16</v>
      </c>
      <c r="H21" s="23"/>
      <c r="I21" s="26">
        <v>18</v>
      </c>
      <c r="J21" s="39">
        <v>29</v>
      </c>
      <c r="K21" s="28">
        <f>SUBTOTAL(9,C21:J21)</f>
        <v>152</v>
      </c>
      <c r="L21" s="29">
        <f>SUM(K21-L22)</f>
        <v>-25</v>
      </c>
      <c r="M21" s="81"/>
      <c r="N21" s="83"/>
    </row>
    <row r="22" spans="1:14" ht="16.5" customHeight="1">
      <c r="A22" s="79"/>
      <c r="B22" s="80"/>
      <c r="C22" s="42">
        <v>31</v>
      </c>
      <c r="D22" s="42">
        <v>23</v>
      </c>
      <c r="E22" s="32">
        <v>21</v>
      </c>
      <c r="F22" s="32">
        <v>28</v>
      </c>
      <c r="G22" s="32">
        <v>22</v>
      </c>
      <c r="H22" s="30"/>
      <c r="I22" s="32">
        <v>30</v>
      </c>
      <c r="J22" s="40">
        <v>22</v>
      </c>
      <c r="K22" s="34"/>
      <c r="L22" s="35">
        <f>SUBTOTAL(9,C22:J22)</f>
        <v>177</v>
      </c>
      <c r="M22" s="81"/>
      <c r="N22" s="83"/>
    </row>
    <row r="23" spans="1:14" ht="15.75" customHeight="1">
      <c r="A23" s="79">
        <v>7</v>
      </c>
      <c r="B23" s="80" t="s">
        <v>23</v>
      </c>
      <c r="C23" s="20">
        <v>2</v>
      </c>
      <c r="D23" s="43">
        <v>2</v>
      </c>
      <c r="E23" s="43">
        <v>2</v>
      </c>
      <c r="F23" s="43">
        <v>2</v>
      </c>
      <c r="G23" s="38">
        <v>2</v>
      </c>
      <c r="H23" s="38">
        <v>2</v>
      </c>
      <c r="I23" s="37"/>
      <c r="J23" s="36">
        <v>2</v>
      </c>
      <c r="K23" s="21"/>
      <c r="L23" s="22"/>
      <c r="M23" s="81">
        <f>SUM(C23:J23)</f>
        <v>14</v>
      </c>
      <c r="N23" s="83" t="s">
        <v>30</v>
      </c>
    </row>
    <row r="24" spans="1:14" ht="15.75" customHeight="1">
      <c r="A24" s="79"/>
      <c r="B24" s="80"/>
      <c r="C24" s="24">
        <v>22</v>
      </c>
      <c r="D24" s="25">
        <v>27</v>
      </c>
      <c r="E24" s="25">
        <v>23</v>
      </c>
      <c r="F24" s="25">
        <v>27</v>
      </c>
      <c r="G24" s="26">
        <v>28</v>
      </c>
      <c r="H24" s="26">
        <v>30</v>
      </c>
      <c r="I24" s="23"/>
      <c r="J24" s="39">
        <v>22</v>
      </c>
      <c r="K24" s="28">
        <f>SUBTOTAL(9,C24:J24)</f>
        <v>179</v>
      </c>
      <c r="L24" s="29">
        <f>SUM(K24-L25)</f>
        <v>44</v>
      </c>
      <c r="M24" s="81"/>
      <c r="N24" s="83"/>
    </row>
    <row r="25" spans="1:14" ht="16.5" customHeight="1">
      <c r="A25" s="79"/>
      <c r="B25" s="80"/>
      <c r="C25" s="42">
        <v>19</v>
      </c>
      <c r="D25" s="31">
        <v>16</v>
      </c>
      <c r="E25" s="31">
        <v>20</v>
      </c>
      <c r="F25" s="31">
        <v>21</v>
      </c>
      <c r="G25" s="32">
        <v>23</v>
      </c>
      <c r="H25" s="32">
        <v>18</v>
      </c>
      <c r="I25" s="30"/>
      <c r="J25" s="39">
        <v>18</v>
      </c>
      <c r="K25" s="34"/>
      <c r="L25" s="35">
        <v>135</v>
      </c>
      <c r="M25" s="81"/>
      <c r="N25" s="83"/>
    </row>
    <row r="26" spans="1:14" ht="15.75" customHeight="1">
      <c r="A26" s="74">
        <v>8</v>
      </c>
      <c r="B26" s="75" t="s">
        <v>110</v>
      </c>
      <c r="C26" s="20">
        <v>0</v>
      </c>
      <c r="D26" s="43">
        <v>2</v>
      </c>
      <c r="E26" s="43">
        <v>2</v>
      </c>
      <c r="F26" s="43">
        <v>0</v>
      </c>
      <c r="G26" s="43">
        <v>0</v>
      </c>
      <c r="H26" s="43">
        <v>0</v>
      </c>
      <c r="I26" s="38">
        <v>0</v>
      </c>
      <c r="J26" s="37"/>
      <c r="K26" s="21"/>
      <c r="L26" s="22"/>
      <c r="M26" s="76">
        <f>SUM(C26:J26)</f>
        <v>4</v>
      </c>
      <c r="N26" s="78">
        <v>6</v>
      </c>
    </row>
    <row r="27" spans="1:14" ht="15" customHeight="1">
      <c r="A27" s="74"/>
      <c r="B27" s="75"/>
      <c r="C27" s="24">
        <v>17</v>
      </c>
      <c r="D27" s="25">
        <v>17</v>
      </c>
      <c r="E27" s="25">
        <v>22</v>
      </c>
      <c r="F27" s="25">
        <v>20</v>
      </c>
      <c r="G27" s="25">
        <v>20</v>
      </c>
      <c r="H27" s="25">
        <v>22</v>
      </c>
      <c r="I27" s="26">
        <v>18</v>
      </c>
      <c r="J27" s="23"/>
      <c r="K27" s="28">
        <f>SUBTOTAL(9,C27:J27)</f>
        <v>136</v>
      </c>
      <c r="L27" s="29">
        <f>SUM(K27-L28)</f>
        <v>-24</v>
      </c>
      <c r="M27" s="76"/>
      <c r="N27" s="78"/>
    </row>
    <row r="28" spans="1:14" ht="15.75" customHeight="1">
      <c r="A28" s="74"/>
      <c r="B28" s="75"/>
      <c r="C28" s="44">
        <v>32</v>
      </c>
      <c r="D28" s="45">
        <v>13</v>
      </c>
      <c r="E28" s="45">
        <v>19</v>
      </c>
      <c r="F28" s="45">
        <v>22</v>
      </c>
      <c r="G28" s="45">
        <v>23</v>
      </c>
      <c r="H28" s="45">
        <v>29</v>
      </c>
      <c r="I28" s="46">
        <v>22</v>
      </c>
      <c r="J28" s="47"/>
      <c r="K28" s="48"/>
      <c r="L28" s="49">
        <v>160</v>
      </c>
      <c r="M28" s="76"/>
      <c r="N28" s="78"/>
    </row>
    <row r="29" spans="1:14" ht="15.75">
      <c r="A29" s="50"/>
      <c r="B29" s="50"/>
      <c r="C29" s="50"/>
      <c r="D29" s="50"/>
      <c r="E29" s="50"/>
      <c r="F29" s="50"/>
      <c r="G29" s="50"/>
      <c r="H29" s="50"/>
      <c r="I29" s="50"/>
      <c r="J29" s="51" t="str">
        <f>IF(K29&lt;&gt;L29,"! Väravate vahe ei ole õige. Andmete sisestus pooleli või tulemused sisestatud valesti =&gt;&gt;"," ")</f>
        <v> </v>
      </c>
      <c r="K29" s="52">
        <f>SUM(K6:K28)</f>
        <v>1196</v>
      </c>
      <c r="L29" s="52">
        <f>L7+L10+L13+L16+L19+L22+L25+L28</f>
        <v>1196</v>
      </c>
      <c r="N29" s="50"/>
    </row>
  </sheetData>
  <sheetProtection/>
  <mergeCells count="33">
    <mergeCell ref="K4:L4"/>
    <mergeCell ref="A5:A7"/>
    <mergeCell ref="B5:B7"/>
    <mergeCell ref="M5:M7"/>
    <mergeCell ref="N5:N7"/>
    <mergeCell ref="A8:A10"/>
    <mergeCell ref="B8:B10"/>
    <mergeCell ref="M8:M10"/>
    <mergeCell ref="N8:N10"/>
    <mergeCell ref="A11:A13"/>
    <mergeCell ref="B11:B13"/>
    <mergeCell ref="M11:M13"/>
    <mergeCell ref="N11:N13"/>
    <mergeCell ref="A14:A16"/>
    <mergeCell ref="B14:B16"/>
    <mergeCell ref="M14:M16"/>
    <mergeCell ref="N14:N16"/>
    <mergeCell ref="A17:A19"/>
    <mergeCell ref="B17:B19"/>
    <mergeCell ref="M17:M19"/>
    <mergeCell ref="N17:N19"/>
    <mergeCell ref="A20:A22"/>
    <mergeCell ref="B20:B22"/>
    <mergeCell ref="M20:M22"/>
    <mergeCell ref="N20:N22"/>
    <mergeCell ref="A23:A25"/>
    <mergeCell ref="B23:B25"/>
    <mergeCell ref="M23:M25"/>
    <mergeCell ref="N23:N25"/>
    <mergeCell ref="A26:A28"/>
    <mergeCell ref="B26:B28"/>
    <mergeCell ref="M26:M28"/>
    <mergeCell ref="N26:N28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9">
      <selection activeCell="A14" sqref="A14"/>
    </sheetView>
  </sheetViews>
  <sheetFormatPr defaultColWidth="9.140625" defaultRowHeight="12.75"/>
  <cols>
    <col min="1" max="1" width="7.140625" style="53" customWidth="1"/>
    <col min="2" max="2" width="21.7109375" style="53" customWidth="1"/>
    <col min="3" max="3" width="1.1484375" style="54" customWidth="1"/>
    <col min="4" max="4" width="7.8515625" style="53" customWidth="1"/>
    <col min="5" max="5" width="21.7109375" style="53" customWidth="1"/>
    <col min="6" max="6" width="1.1484375" style="54" customWidth="1"/>
    <col min="7" max="7" width="8.57421875" style="53" customWidth="1"/>
    <col min="8" max="8" width="21.7109375" style="53" customWidth="1"/>
    <col min="9" max="16384" width="9.140625" style="53" customWidth="1"/>
  </cols>
  <sheetData>
    <row r="1" ht="18.75">
      <c r="A1" s="55" t="s">
        <v>0</v>
      </c>
    </row>
    <row r="2" spans="1:8" ht="18.75">
      <c r="A2" s="55" t="s">
        <v>9</v>
      </c>
      <c r="D2" s="56"/>
      <c r="G2" s="3" t="s">
        <v>25</v>
      </c>
      <c r="H2" s="57" t="s">
        <v>26</v>
      </c>
    </row>
    <row r="3" spans="7:8" ht="15.75">
      <c r="G3" s="3" t="s">
        <v>2</v>
      </c>
      <c r="H3" s="57" t="s">
        <v>10</v>
      </c>
    </row>
    <row r="4" spans="1:3" ht="15.75">
      <c r="A4" s="100" t="s">
        <v>31</v>
      </c>
      <c r="B4" s="100"/>
      <c r="C4" s="100"/>
    </row>
    <row r="5" spans="1:5" ht="15.75">
      <c r="A5" s="58" t="s">
        <v>32</v>
      </c>
      <c r="B5" s="99" t="s">
        <v>94</v>
      </c>
      <c r="C5" s="99"/>
      <c r="E5" s="53" t="s">
        <v>95</v>
      </c>
    </row>
    <row r="6" spans="1:5" ht="15.75">
      <c r="A6" s="58" t="s">
        <v>33</v>
      </c>
      <c r="B6" s="59" t="s">
        <v>96</v>
      </c>
      <c r="C6" s="59"/>
      <c r="E6" s="53" t="s">
        <v>97</v>
      </c>
    </row>
    <row r="7" spans="1:5" ht="15.75">
      <c r="A7" s="58" t="s">
        <v>34</v>
      </c>
      <c r="B7" s="99" t="s">
        <v>98</v>
      </c>
      <c r="C7" s="99"/>
      <c r="E7" s="53" t="s">
        <v>99</v>
      </c>
    </row>
    <row r="8" spans="1:5" ht="15.75">
      <c r="A8" s="58" t="s">
        <v>35</v>
      </c>
      <c r="B8" s="99" t="s">
        <v>100</v>
      </c>
      <c r="C8" s="99"/>
      <c r="E8" s="53" t="s">
        <v>101</v>
      </c>
    </row>
    <row r="9" spans="1:5" ht="15.75">
      <c r="A9" s="58" t="s">
        <v>36</v>
      </c>
      <c r="B9" s="99" t="s">
        <v>102</v>
      </c>
      <c r="C9" s="99"/>
      <c r="E9" s="53" t="s">
        <v>103</v>
      </c>
    </row>
    <row r="10" spans="1:5" ht="15.75">
      <c r="A10" s="58" t="s">
        <v>37</v>
      </c>
      <c r="B10" s="99" t="s">
        <v>104</v>
      </c>
      <c r="C10" s="99"/>
      <c r="E10" s="53" t="s">
        <v>107</v>
      </c>
    </row>
    <row r="11" spans="1:5" ht="15.75">
      <c r="A11" s="58" t="s">
        <v>38</v>
      </c>
      <c r="B11" s="99" t="s">
        <v>105</v>
      </c>
      <c r="C11" s="99"/>
      <c r="E11" s="53" t="s">
        <v>108</v>
      </c>
    </row>
    <row r="12" spans="1:3" ht="15.75">
      <c r="A12" s="58"/>
      <c r="B12" s="59" t="s">
        <v>106</v>
      </c>
      <c r="C12" s="59"/>
    </row>
    <row r="13" spans="1:8" ht="12.75">
      <c r="A13" s="60"/>
      <c r="B13" s="60"/>
      <c r="D13" s="60"/>
      <c r="E13" s="60"/>
      <c r="G13" s="60"/>
      <c r="H13" s="60"/>
    </row>
    <row r="14" spans="1:8" ht="21">
      <c r="A14" s="61" t="s">
        <v>30</v>
      </c>
      <c r="B14" s="62" t="s">
        <v>4</v>
      </c>
      <c r="D14" s="61" t="s">
        <v>28</v>
      </c>
      <c r="E14" s="62" t="s">
        <v>7</v>
      </c>
      <c r="G14" s="63" t="s">
        <v>29</v>
      </c>
      <c r="H14" s="62" t="s">
        <v>8</v>
      </c>
    </row>
    <row r="15" spans="1:8" ht="15">
      <c r="A15" s="64">
        <v>1</v>
      </c>
      <c r="B15" s="65" t="s">
        <v>39</v>
      </c>
      <c r="D15" s="64">
        <v>1</v>
      </c>
      <c r="E15" s="65" t="s">
        <v>40</v>
      </c>
      <c r="G15" s="64">
        <v>1</v>
      </c>
      <c r="H15" s="65" t="s">
        <v>41</v>
      </c>
    </row>
    <row r="16" spans="1:8" ht="15">
      <c r="A16" s="64">
        <v>2</v>
      </c>
      <c r="B16" s="65" t="s">
        <v>42</v>
      </c>
      <c r="D16" s="64">
        <v>2</v>
      </c>
      <c r="E16" s="65" t="s">
        <v>43</v>
      </c>
      <c r="G16" s="64">
        <v>2</v>
      </c>
      <c r="H16" s="65" t="s">
        <v>44</v>
      </c>
    </row>
    <row r="17" spans="1:8" ht="15">
      <c r="A17" s="64">
        <v>3</v>
      </c>
      <c r="B17" s="65" t="s">
        <v>45</v>
      </c>
      <c r="D17" s="64">
        <v>3</v>
      </c>
      <c r="E17" s="65" t="s">
        <v>46</v>
      </c>
      <c r="G17" s="64">
        <v>3</v>
      </c>
      <c r="H17" s="65" t="s">
        <v>47</v>
      </c>
    </row>
    <row r="18" spans="1:8" ht="15">
      <c r="A18" s="64">
        <v>4</v>
      </c>
      <c r="B18" s="65" t="s">
        <v>48</v>
      </c>
      <c r="D18" s="64">
        <v>4</v>
      </c>
      <c r="E18" s="65" t="s">
        <v>49</v>
      </c>
      <c r="G18" s="64">
        <v>4</v>
      </c>
      <c r="H18" s="65" t="s">
        <v>50</v>
      </c>
    </row>
    <row r="19" spans="1:8" ht="15">
      <c r="A19" s="64">
        <v>5</v>
      </c>
      <c r="B19" s="65" t="s">
        <v>51</v>
      </c>
      <c r="D19" s="64">
        <v>5</v>
      </c>
      <c r="E19" s="65" t="s">
        <v>52</v>
      </c>
      <c r="G19" s="64">
        <v>5</v>
      </c>
      <c r="H19" s="65" t="s">
        <v>53</v>
      </c>
    </row>
    <row r="20" spans="1:8" ht="15">
      <c r="A20" s="64">
        <v>6</v>
      </c>
      <c r="B20" s="65" t="s">
        <v>54</v>
      </c>
      <c r="D20" s="64">
        <v>6</v>
      </c>
      <c r="E20" s="65" t="s">
        <v>55</v>
      </c>
      <c r="G20" s="64">
        <v>6</v>
      </c>
      <c r="H20" s="65" t="s">
        <v>56</v>
      </c>
    </row>
    <row r="21" spans="1:8" ht="15">
      <c r="A21" s="64">
        <v>7</v>
      </c>
      <c r="B21" s="65" t="s">
        <v>57</v>
      </c>
      <c r="D21" s="64">
        <v>7</v>
      </c>
      <c r="E21" s="65" t="s">
        <v>58</v>
      </c>
      <c r="G21" s="64">
        <v>7</v>
      </c>
      <c r="H21" s="65" t="s">
        <v>59</v>
      </c>
    </row>
    <row r="22" spans="1:8" ht="15">
      <c r="A22" s="64">
        <v>8</v>
      </c>
      <c r="B22" s="65" t="s">
        <v>60</v>
      </c>
      <c r="D22" s="64">
        <v>8</v>
      </c>
      <c r="E22" s="65" t="s">
        <v>61</v>
      </c>
      <c r="G22" s="64">
        <v>8</v>
      </c>
      <c r="H22" s="65" t="s">
        <v>62</v>
      </c>
    </row>
    <row r="23" spans="1:8" ht="15">
      <c r="A23" s="64">
        <v>9</v>
      </c>
      <c r="B23" s="65" t="s">
        <v>63</v>
      </c>
      <c r="D23" s="64">
        <v>9</v>
      </c>
      <c r="E23" s="65" t="s">
        <v>64</v>
      </c>
      <c r="G23" s="64">
        <v>9</v>
      </c>
      <c r="H23" s="65" t="s">
        <v>65</v>
      </c>
    </row>
    <row r="24" spans="1:8" ht="15">
      <c r="A24" s="64">
        <v>10</v>
      </c>
      <c r="B24" s="65" t="s">
        <v>66</v>
      </c>
      <c r="D24" s="64">
        <v>10</v>
      </c>
      <c r="E24" s="65" t="s">
        <v>67</v>
      </c>
      <c r="G24" s="64">
        <v>10</v>
      </c>
      <c r="H24" s="65" t="s">
        <v>68</v>
      </c>
    </row>
    <row r="25" spans="1:8" ht="15">
      <c r="A25" s="64">
        <v>11</v>
      </c>
      <c r="B25" s="65" t="s">
        <v>69</v>
      </c>
      <c r="D25" s="64">
        <v>11</v>
      </c>
      <c r="E25" s="65" t="s">
        <v>70</v>
      </c>
      <c r="G25" s="64">
        <v>11</v>
      </c>
      <c r="H25" s="65" t="s">
        <v>71</v>
      </c>
    </row>
    <row r="26" spans="1:8" ht="15">
      <c r="A26" s="64">
        <v>12</v>
      </c>
      <c r="B26" s="65" t="s">
        <v>72</v>
      </c>
      <c r="D26" s="64">
        <v>12</v>
      </c>
      <c r="E26" s="65" t="s">
        <v>73</v>
      </c>
      <c r="G26" s="64">
        <v>12</v>
      </c>
      <c r="H26" s="65" t="s">
        <v>74</v>
      </c>
    </row>
    <row r="27" spans="1:8" ht="15">
      <c r="A27" s="64">
        <v>13</v>
      </c>
      <c r="B27" s="65" t="s">
        <v>75</v>
      </c>
      <c r="D27" s="64">
        <v>13</v>
      </c>
      <c r="E27" s="65"/>
      <c r="G27" s="64">
        <v>13</v>
      </c>
      <c r="H27" s="65" t="s">
        <v>76</v>
      </c>
    </row>
    <row r="28" spans="1:8" ht="15">
      <c r="A28" s="66">
        <v>14</v>
      </c>
      <c r="B28" s="67" t="s">
        <v>77</v>
      </c>
      <c r="D28" s="66">
        <v>14</v>
      </c>
      <c r="E28" s="67"/>
      <c r="G28" s="66">
        <v>14</v>
      </c>
      <c r="H28" s="67" t="s">
        <v>78</v>
      </c>
    </row>
    <row r="29" spans="1:8" ht="12.75">
      <c r="A29" s="68" t="s">
        <v>79</v>
      </c>
      <c r="B29" s="65" t="s">
        <v>80</v>
      </c>
      <c r="D29" s="68" t="s">
        <v>79</v>
      </c>
      <c r="E29" s="65" t="s">
        <v>81</v>
      </c>
      <c r="G29" s="68" t="s">
        <v>79</v>
      </c>
      <c r="H29" s="65" t="s">
        <v>82</v>
      </c>
    </row>
    <row r="30" spans="1:8" ht="12.75">
      <c r="A30" s="69"/>
      <c r="B30" s="70"/>
      <c r="D30" s="69"/>
      <c r="E30" s="70"/>
      <c r="G30" s="69" t="s">
        <v>79</v>
      </c>
      <c r="H30" s="70" t="s">
        <v>83</v>
      </c>
    </row>
    <row r="32" spans="1:2" ht="15.75">
      <c r="A32" s="71" t="s">
        <v>84</v>
      </c>
      <c r="B32" s="71"/>
    </row>
    <row r="33" spans="1:5" ht="15.75">
      <c r="A33" s="58" t="s">
        <v>32</v>
      </c>
      <c r="B33" s="98" t="s">
        <v>85</v>
      </c>
      <c r="C33" s="98"/>
      <c r="D33" s="99" t="s">
        <v>4</v>
      </c>
      <c r="E33" s="99"/>
    </row>
    <row r="34" spans="1:5" ht="15.75">
      <c r="A34" s="58" t="s">
        <v>33</v>
      </c>
      <c r="B34" s="98" t="s">
        <v>73</v>
      </c>
      <c r="C34" s="98"/>
      <c r="D34" s="99" t="s">
        <v>7</v>
      </c>
      <c r="E34" s="99"/>
    </row>
    <row r="35" spans="1:5" ht="15.75">
      <c r="A35" s="58" t="s">
        <v>34</v>
      </c>
      <c r="B35" s="98" t="s">
        <v>47</v>
      </c>
      <c r="C35" s="98"/>
      <c r="D35" s="99" t="s">
        <v>8</v>
      </c>
      <c r="E35" s="99"/>
    </row>
    <row r="36" spans="1:5" ht="15.75">
      <c r="A36" s="58" t="s">
        <v>35</v>
      </c>
      <c r="B36" s="98" t="s">
        <v>86</v>
      </c>
      <c r="C36" s="98"/>
      <c r="D36" s="99" t="s">
        <v>5</v>
      </c>
      <c r="E36" s="99"/>
    </row>
    <row r="37" spans="1:5" ht="15.75">
      <c r="A37" s="72" t="s">
        <v>36</v>
      </c>
      <c r="B37" s="98" t="s">
        <v>87</v>
      </c>
      <c r="C37" s="98"/>
      <c r="D37" s="99" t="s">
        <v>6</v>
      </c>
      <c r="E37" s="99"/>
    </row>
    <row r="38" spans="1:5" ht="15.75">
      <c r="A38" s="72" t="s">
        <v>37</v>
      </c>
      <c r="B38" s="98" t="s">
        <v>88</v>
      </c>
      <c r="C38" s="98"/>
      <c r="D38" s="99" t="s">
        <v>111</v>
      </c>
      <c r="E38" s="99"/>
    </row>
    <row r="39" spans="1:5" ht="15.75">
      <c r="A39" s="72" t="s">
        <v>38</v>
      </c>
      <c r="B39" s="98" t="s">
        <v>89</v>
      </c>
      <c r="C39" s="98"/>
      <c r="D39" s="99" t="s">
        <v>3</v>
      </c>
      <c r="E39" s="99"/>
    </row>
    <row r="40" spans="1:5" ht="15.75">
      <c r="A40" s="72"/>
      <c r="B40" s="98"/>
      <c r="C40" s="98"/>
      <c r="D40" s="99"/>
      <c r="E40" s="99"/>
    </row>
    <row r="41" spans="1:8" ht="15.75">
      <c r="A41" s="60"/>
      <c r="B41" s="95"/>
      <c r="C41" s="95"/>
      <c r="D41" s="96"/>
      <c r="E41" s="96"/>
      <c r="F41" s="73"/>
      <c r="G41" s="60"/>
      <c r="H41" s="60"/>
    </row>
    <row r="43" spans="1:8" s="71" customFormat="1" ht="15.75">
      <c r="A43" s="71" t="s">
        <v>90</v>
      </c>
      <c r="C43" s="97" t="s">
        <v>91</v>
      </c>
      <c r="D43" s="97"/>
      <c r="E43" s="97"/>
      <c r="F43" s="97"/>
      <c r="G43" s="97"/>
      <c r="H43" s="97"/>
    </row>
    <row r="44" spans="1:8" s="71" customFormat="1" ht="15.75">
      <c r="A44" s="71" t="s">
        <v>92</v>
      </c>
      <c r="C44" s="97" t="s">
        <v>93</v>
      </c>
      <c r="D44" s="97"/>
      <c r="E44" s="97"/>
      <c r="F44" s="97"/>
      <c r="G44" s="97"/>
      <c r="H44" s="97"/>
    </row>
    <row r="45" spans="1:8" ht="12.75">
      <c r="A45" s="60"/>
      <c r="B45" s="60"/>
      <c r="C45" s="73"/>
      <c r="D45" s="60"/>
      <c r="E45" s="60"/>
      <c r="F45" s="73"/>
      <c r="G45" s="60"/>
      <c r="H45" s="60"/>
    </row>
  </sheetData>
  <sheetProtection/>
  <mergeCells count="29">
    <mergeCell ref="A4:C4"/>
    <mergeCell ref="B5:C5"/>
    <mergeCell ref="B7:C7"/>
    <mergeCell ref="B8:C8"/>
    <mergeCell ref="B9:C9"/>
    <mergeCell ref="B10:C10"/>
    <mergeCell ref="B11:C11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C43:F43"/>
    <mergeCell ref="G43:H43"/>
    <mergeCell ref="C44:F44"/>
    <mergeCell ref="G44:H44"/>
  </mergeCells>
  <printOptions/>
  <pageMargins left="0.75" right="0.1798611111111111" top="0.6402777777777777" bottom="0.4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Pirje Orasson</cp:lastModifiedBy>
  <cp:lastPrinted>2010-03-22T06:20:55Z</cp:lastPrinted>
  <dcterms:created xsi:type="dcterms:W3CDTF">2010-03-22T06:18:15Z</dcterms:created>
  <dcterms:modified xsi:type="dcterms:W3CDTF">2010-03-22T06:27:26Z</dcterms:modified>
  <cp:category/>
  <cp:version/>
  <cp:contentType/>
  <cp:contentStatus/>
</cp:coreProperties>
</file>