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1640" activeTab="1"/>
  </bookViews>
  <sheets>
    <sheet name="Ajakava" sheetId="1" r:id="rId1"/>
    <sheet name="Tabel_Arvuti" sheetId="2" r:id="rId2"/>
    <sheet name="Tabel_seinale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<sst xmlns="http://schemas.openxmlformats.org/spreadsheetml/2006/main" count="136" uniqueCount="43">
  <si>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</si>
  <si>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</si>
  <si>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</si>
  <si>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</si>
  <si>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</si>
  <si>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</si>
  <si>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</si>
  <si>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</si>
  <si>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</si>
  <si>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</si>
  <si>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</si>
  <si>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</si>
  <si>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</si>
  <si>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</si>
  <si>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HC Tallas</t>
  </si>
  <si>
    <t>VILJANDI SK</t>
  </si>
  <si>
    <t>Aruküla SK</t>
  </si>
  <si>
    <t>HC Kehra</t>
  </si>
  <si>
    <t>HC TALLAS</t>
  </si>
  <si>
    <t>HC KEHRA</t>
  </si>
  <si>
    <t>ARUKÜLA SK</t>
  </si>
  <si>
    <t>SK TAPA</t>
  </si>
  <si>
    <t>V–VAHE</t>
  </si>
  <si>
    <t>HC Viimsi</t>
  </si>
  <si>
    <t>HC VIIMSI</t>
  </si>
  <si>
    <t>Noormehed A klass</t>
  </si>
  <si>
    <t>Põlva SK</t>
  </si>
  <si>
    <t>NOORMEHED A KLASS</t>
  </si>
  <si>
    <t>PÕLVA SK</t>
  </si>
  <si>
    <t>Mänguaeg 2×20 min</t>
  </si>
  <si>
    <t>2010 EESTI MEISTRIVÕISTLUSED KÄSIPALLIS</t>
  </si>
  <si>
    <t>KEHRA</t>
  </si>
  <si>
    <t>05.02.-07.02.2010</t>
  </si>
  <si>
    <t>I etapp</t>
  </si>
  <si>
    <t>SK REVAL-SPORT</t>
  </si>
  <si>
    <t>SK Reval-Sport</t>
  </si>
  <si>
    <t>Kehra Spordihoone</t>
  </si>
  <si>
    <t>05. veebruar 2010</t>
  </si>
  <si>
    <t>06. veebruar 2010</t>
  </si>
  <si>
    <t>07.veebruar 2010</t>
  </si>
  <si>
    <t>I</t>
  </si>
  <si>
    <t>II</t>
  </si>
  <si>
    <t>III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</si>
</sst>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9"/>
      <color indexed="10"/>
      <name val="Sylfaen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mbria"/>
      <family val="1"/>
    </font>
    <font>
      <b/>
      <sz val="11"/>
      <name val="Calibri"/>
      <family val="2"/>
    </font>
    <font>
      <sz val="14"/>
      <name val="Cambria"/>
      <family val="1"/>
    </font>
    <font>
      <sz val="10"/>
      <name val="Cambria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20" xfId="0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 indent="1"/>
      <protection/>
    </xf>
    <xf numFmtId="0" fontId="11" fillId="0" borderId="0" xfId="0" applyFont="1" applyAlignment="1">
      <alignment horizontal="right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49" fontId="15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indent="1"/>
    </xf>
    <xf numFmtId="20" fontId="1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/>
    </xf>
    <xf numFmtId="49" fontId="21" fillId="0" borderId="0" xfId="0" applyNumberFormat="1" applyFont="1" applyFill="1" applyAlignment="1">
      <alignment horizontal="right"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20" fontId="20" fillId="0" borderId="29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Fill="1" applyBorder="1" applyAlignment="1">
      <alignment horizontal="left" wrapText="1" indent="1"/>
    </xf>
    <xf numFmtId="0" fontId="20" fillId="0" borderId="32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20" fontId="20" fillId="0" borderId="36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Fill="1" applyBorder="1" applyAlignment="1">
      <alignment horizontal="left" wrapText="1" indent="1"/>
    </xf>
    <xf numFmtId="0" fontId="20" fillId="0" borderId="37" xfId="0" applyFont="1" applyFill="1" applyBorder="1" applyAlignment="1">
      <alignment horizontal="left" wrapText="1" indent="1"/>
    </xf>
    <xf numFmtId="0" fontId="20" fillId="0" borderId="38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wrapText="1" indent="1"/>
    </xf>
    <xf numFmtId="0" fontId="20" fillId="0" borderId="0" xfId="0" applyFont="1" applyFill="1" applyAlignment="1">
      <alignment/>
    </xf>
    <xf numFmtId="0" fontId="22" fillId="0" borderId="41" xfId="0" applyFont="1" applyBorder="1" applyAlignment="1">
      <alignment horizontal="left"/>
    </xf>
    <xf numFmtId="0" fontId="20" fillId="0" borderId="41" xfId="0" applyFont="1" applyBorder="1" applyAlignment="1">
      <alignment/>
    </xf>
    <xf numFmtId="49" fontId="22" fillId="0" borderId="41" xfId="0" applyNumberFormat="1" applyFont="1" applyBorder="1" applyAlignment="1">
      <alignment horizontal="left"/>
    </xf>
    <xf numFmtId="20" fontId="20" fillId="0" borderId="42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3" xfId="0" applyFont="1" applyFill="1" applyBorder="1" applyAlignment="1">
      <alignment horizontal="left" wrapText="1" indent="1"/>
    </xf>
    <xf numFmtId="0" fontId="20" fillId="0" borderId="44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left" indent="1"/>
    </xf>
    <xf numFmtId="0" fontId="20" fillId="0" borderId="31" xfId="0" applyFont="1" applyBorder="1" applyAlignment="1">
      <alignment horizontal="left" wrapText="1" indent="1"/>
    </xf>
    <xf numFmtId="0" fontId="20" fillId="0" borderId="32" xfId="0" applyFont="1" applyBorder="1" applyAlignment="1">
      <alignment horizontal="left" wrapText="1" indent="1"/>
    </xf>
    <xf numFmtId="20" fontId="20" fillId="0" borderId="45" xfId="0" applyNumberFormat="1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6" xfId="0" applyFont="1" applyBorder="1" applyAlignment="1">
      <alignment horizontal="left" wrapText="1" indent="1"/>
    </xf>
    <xf numFmtId="0" fontId="20" fillId="0" borderId="47" xfId="0" applyFont="1" applyBorder="1" applyAlignment="1">
      <alignment horizontal="left" wrapText="1" indent="1"/>
    </xf>
    <xf numFmtId="0" fontId="20" fillId="0" borderId="43" xfId="0" applyFont="1" applyBorder="1" applyAlignment="1">
      <alignment horizontal="left" wrapText="1" indent="1"/>
    </xf>
    <xf numFmtId="0" fontId="20" fillId="0" borderId="44" xfId="0" applyFont="1" applyBorder="1" applyAlignment="1">
      <alignment horizontal="left" wrapText="1" indent="1"/>
    </xf>
    <xf numFmtId="0" fontId="20" fillId="0" borderId="48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12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 indent="1"/>
      <protection/>
    </xf>
    <xf numFmtId="0" fontId="8" fillId="0" borderId="12" xfId="0" applyFont="1" applyBorder="1" applyAlignment="1" applyProtection="1">
      <alignment horizontal="left" vertical="center" indent="1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219075</xdr:colOff>
      <xdr:row>2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14</xdr:col>
      <xdr:colOff>114300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95250</xdr:rowOff>
    </xdr:from>
    <xdr:to>
      <xdr:col>7</xdr:col>
      <xdr:colOff>552450</xdr:colOff>
      <xdr:row>8</xdr:row>
      <xdr:rowOff>95250</xdr:rowOff>
    </xdr:to>
    <xdr:sp>
      <xdr:nvSpPr>
        <xdr:cNvPr id="1" name="Sirgkonnektor 2"/>
        <xdr:cNvSpPr>
          <a:spLocks/>
        </xdr:cNvSpPr>
      </xdr:nvSpPr>
      <xdr:spPr>
        <a:xfrm>
          <a:off x="500062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552450</xdr:colOff>
      <xdr:row>8</xdr:row>
      <xdr:rowOff>95250</xdr:rowOff>
    </xdr:to>
    <xdr:sp>
      <xdr:nvSpPr>
        <xdr:cNvPr id="2" name="Sirgkonnektor 3"/>
        <xdr:cNvSpPr>
          <a:spLocks/>
        </xdr:cNvSpPr>
      </xdr:nvSpPr>
      <xdr:spPr>
        <a:xfrm>
          <a:off x="562927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95250</xdr:rowOff>
    </xdr:from>
    <xdr:to>
      <xdr:col>9</xdr:col>
      <xdr:colOff>552450</xdr:colOff>
      <xdr:row>8</xdr:row>
      <xdr:rowOff>95250</xdr:rowOff>
    </xdr:to>
    <xdr:sp>
      <xdr:nvSpPr>
        <xdr:cNvPr id="3" name="Sirgkonnektor 4"/>
        <xdr:cNvSpPr>
          <a:spLocks/>
        </xdr:cNvSpPr>
      </xdr:nvSpPr>
      <xdr:spPr>
        <a:xfrm>
          <a:off x="625792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95250</xdr:rowOff>
    </xdr:from>
    <xdr:to>
      <xdr:col>9</xdr:col>
      <xdr:colOff>552450</xdr:colOff>
      <xdr:row>20</xdr:row>
      <xdr:rowOff>95250</xdr:rowOff>
    </xdr:to>
    <xdr:sp>
      <xdr:nvSpPr>
        <xdr:cNvPr id="4" name="Sirgkonnektor 6"/>
        <xdr:cNvSpPr>
          <a:spLocks/>
        </xdr:cNvSpPr>
      </xdr:nvSpPr>
      <xdr:spPr>
        <a:xfrm>
          <a:off x="625792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95250</xdr:rowOff>
    </xdr:from>
    <xdr:to>
      <xdr:col>9</xdr:col>
      <xdr:colOff>552450</xdr:colOff>
      <xdr:row>23</xdr:row>
      <xdr:rowOff>95250</xdr:rowOff>
    </xdr:to>
    <xdr:sp>
      <xdr:nvSpPr>
        <xdr:cNvPr id="5" name="Sirgkonnektor 7"/>
        <xdr:cNvSpPr>
          <a:spLocks/>
        </xdr:cNvSpPr>
      </xdr:nvSpPr>
      <xdr:spPr>
        <a:xfrm>
          <a:off x="625792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95250</xdr:rowOff>
    </xdr:from>
    <xdr:to>
      <xdr:col>9</xdr:col>
      <xdr:colOff>552450</xdr:colOff>
      <xdr:row>5</xdr:row>
      <xdr:rowOff>95250</xdr:rowOff>
    </xdr:to>
    <xdr:sp>
      <xdr:nvSpPr>
        <xdr:cNvPr id="6" name="Sirgkonnektor 8"/>
        <xdr:cNvSpPr>
          <a:spLocks/>
        </xdr:cNvSpPr>
      </xdr:nvSpPr>
      <xdr:spPr>
        <a:xfrm>
          <a:off x="62579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95250</xdr:rowOff>
    </xdr:from>
    <xdr:to>
      <xdr:col>3</xdr:col>
      <xdr:colOff>552450</xdr:colOff>
      <xdr:row>5</xdr:row>
      <xdr:rowOff>95250</xdr:rowOff>
    </xdr:to>
    <xdr:sp>
      <xdr:nvSpPr>
        <xdr:cNvPr id="7" name="Sirgkonnektor 9"/>
        <xdr:cNvSpPr>
          <a:spLocks/>
        </xdr:cNvSpPr>
      </xdr:nvSpPr>
      <xdr:spPr>
        <a:xfrm>
          <a:off x="24860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95250</xdr:rowOff>
    </xdr:from>
    <xdr:to>
      <xdr:col>7</xdr:col>
      <xdr:colOff>552450</xdr:colOff>
      <xdr:row>5</xdr:row>
      <xdr:rowOff>95250</xdr:rowOff>
    </xdr:to>
    <xdr:sp>
      <xdr:nvSpPr>
        <xdr:cNvPr id="8" name="Sirgkonnektor 11"/>
        <xdr:cNvSpPr>
          <a:spLocks/>
        </xdr:cNvSpPr>
      </xdr:nvSpPr>
      <xdr:spPr>
        <a:xfrm>
          <a:off x="50006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8</xdr:col>
      <xdr:colOff>552450</xdr:colOff>
      <xdr:row>5</xdr:row>
      <xdr:rowOff>95250</xdr:rowOff>
    </xdr:to>
    <xdr:sp>
      <xdr:nvSpPr>
        <xdr:cNvPr id="9" name="Sirgkonnektor 12"/>
        <xdr:cNvSpPr>
          <a:spLocks/>
        </xdr:cNvSpPr>
      </xdr:nvSpPr>
      <xdr:spPr>
        <a:xfrm>
          <a:off x="56292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95250</xdr:rowOff>
    </xdr:from>
    <xdr:to>
      <xdr:col>8</xdr:col>
      <xdr:colOff>552450</xdr:colOff>
      <xdr:row>20</xdr:row>
      <xdr:rowOff>95250</xdr:rowOff>
    </xdr:to>
    <xdr:sp>
      <xdr:nvSpPr>
        <xdr:cNvPr id="10" name="Sirgkonnektor 14"/>
        <xdr:cNvSpPr>
          <a:spLocks/>
        </xdr:cNvSpPr>
      </xdr:nvSpPr>
      <xdr:spPr>
        <a:xfrm>
          <a:off x="562927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11" name="Sirgkonnektor 16"/>
        <xdr:cNvSpPr>
          <a:spLocks/>
        </xdr:cNvSpPr>
      </xdr:nvSpPr>
      <xdr:spPr>
        <a:xfrm>
          <a:off x="185737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95250</xdr:rowOff>
    </xdr:from>
    <xdr:to>
      <xdr:col>2</xdr:col>
      <xdr:colOff>552450</xdr:colOff>
      <xdr:row>20</xdr:row>
      <xdr:rowOff>95250</xdr:rowOff>
    </xdr:to>
    <xdr:sp>
      <xdr:nvSpPr>
        <xdr:cNvPr id="12" name="Sirgkonnektor 18"/>
        <xdr:cNvSpPr>
          <a:spLocks/>
        </xdr:cNvSpPr>
      </xdr:nvSpPr>
      <xdr:spPr>
        <a:xfrm>
          <a:off x="185737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552450</xdr:colOff>
      <xdr:row>23</xdr:row>
      <xdr:rowOff>95250</xdr:rowOff>
    </xdr:to>
    <xdr:sp>
      <xdr:nvSpPr>
        <xdr:cNvPr id="13" name="Sirgkonnektor 19"/>
        <xdr:cNvSpPr>
          <a:spLocks/>
        </xdr:cNvSpPr>
      </xdr:nvSpPr>
      <xdr:spPr>
        <a:xfrm>
          <a:off x="185737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552450</xdr:colOff>
      <xdr:row>26</xdr:row>
      <xdr:rowOff>95250</xdr:rowOff>
    </xdr:to>
    <xdr:sp>
      <xdr:nvSpPr>
        <xdr:cNvPr id="14" name="Sirgkonnektor 20"/>
        <xdr:cNvSpPr>
          <a:spLocks/>
        </xdr:cNvSpPr>
      </xdr:nvSpPr>
      <xdr:spPr>
        <a:xfrm>
          <a:off x="18573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95250</xdr:rowOff>
    </xdr:from>
    <xdr:to>
      <xdr:col>3</xdr:col>
      <xdr:colOff>552450</xdr:colOff>
      <xdr:row>26</xdr:row>
      <xdr:rowOff>95250</xdr:rowOff>
    </xdr:to>
    <xdr:sp>
      <xdr:nvSpPr>
        <xdr:cNvPr id="15" name="Sirgkonnektor 21"/>
        <xdr:cNvSpPr>
          <a:spLocks/>
        </xdr:cNvSpPr>
      </xdr:nvSpPr>
      <xdr:spPr>
        <a:xfrm>
          <a:off x="248602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95250</xdr:rowOff>
    </xdr:from>
    <xdr:to>
      <xdr:col>7</xdr:col>
      <xdr:colOff>552450</xdr:colOff>
      <xdr:row>26</xdr:row>
      <xdr:rowOff>95250</xdr:rowOff>
    </xdr:to>
    <xdr:sp>
      <xdr:nvSpPr>
        <xdr:cNvPr id="16" name="Sirgkonnektor 23"/>
        <xdr:cNvSpPr>
          <a:spLocks/>
        </xdr:cNvSpPr>
      </xdr:nvSpPr>
      <xdr:spPr>
        <a:xfrm>
          <a:off x="500062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95250</xdr:rowOff>
    </xdr:from>
    <xdr:to>
      <xdr:col>8</xdr:col>
      <xdr:colOff>552450</xdr:colOff>
      <xdr:row>26</xdr:row>
      <xdr:rowOff>95250</xdr:rowOff>
    </xdr:to>
    <xdr:sp>
      <xdr:nvSpPr>
        <xdr:cNvPr id="17" name="Sirgkonnektor 24"/>
        <xdr:cNvSpPr>
          <a:spLocks/>
        </xdr:cNvSpPr>
      </xdr:nvSpPr>
      <xdr:spPr>
        <a:xfrm>
          <a:off x="56292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95250</xdr:rowOff>
    </xdr:from>
    <xdr:to>
      <xdr:col>3</xdr:col>
      <xdr:colOff>552450</xdr:colOff>
      <xdr:row>23</xdr:row>
      <xdr:rowOff>95250</xdr:rowOff>
    </xdr:to>
    <xdr:sp>
      <xdr:nvSpPr>
        <xdr:cNvPr id="18" name="Sirgkonnektor 25"/>
        <xdr:cNvSpPr>
          <a:spLocks/>
        </xdr:cNvSpPr>
      </xdr:nvSpPr>
      <xdr:spPr>
        <a:xfrm>
          <a:off x="248602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552450</xdr:colOff>
      <xdr:row>23</xdr:row>
      <xdr:rowOff>95250</xdr:rowOff>
    </xdr:to>
    <xdr:sp>
      <xdr:nvSpPr>
        <xdr:cNvPr id="19" name="Sirgkonnektor 27"/>
        <xdr:cNvSpPr>
          <a:spLocks/>
        </xdr:cNvSpPr>
      </xdr:nvSpPr>
      <xdr:spPr>
        <a:xfrm>
          <a:off x="500062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20" name="Sirgkonnektor 28"/>
        <xdr:cNvSpPr>
          <a:spLocks/>
        </xdr:cNvSpPr>
      </xdr:nvSpPr>
      <xdr:spPr>
        <a:xfrm>
          <a:off x="248602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552450</xdr:colOff>
      <xdr:row>11</xdr:row>
      <xdr:rowOff>95250</xdr:rowOff>
    </xdr:to>
    <xdr:sp>
      <xdr:nvSpPr>
        <xdr:cNvPr id="21" name="Sirgkonnektor 31"/>
        <xdr:cNvSpPr>
          <a:spLocks/>
        </xdr:cNvSpPr>
      </xdr:nvSpPr>
      <xdr:spPr>
        <a:xfrm>
          <a:off x="625792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552450</xdr:colOff>
      <xdr:row>11</xdr:row>
      <xdr:rowOff>95250</xdr:rowOff>
    </xdr:to>
    <xdr:sp>
      <xdr:nvSpPr>
        <xdr:cNvPr id="22" name="Sirgkonnektor 32"/>
        <xdr:cNvSpPr>
          <a:spLocks/>
        </xdr:cNvSpPr>
      </xdr:nvSpPr>
      <xdr:spPr>
        <a:xfrm>
          <a:off x="562927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23" name="Sirgkonnektor 34"/>
        <xdr:cNvSpPr>
          <a:spLocks/>
        </xdr:cNvSpPr>
      </xdr:nvSpPr>
      <xdr:spPr>
        <a:xfrm>
          <a:off x="185737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24" name="Sirgkonnektor 35"/>
        <xdr:cNvSpPr>
          <a:spLocks/>
        </xdr:cNvSpPr>
      </xdr:nvSpPr>
      <xdr:spPr>
        <a:xfrm>
          <a:off x="248602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95250</xdr:rowOff>
    </xdr:from>
    <xdr:to>
      <xdr:col>9</xdr:col>
      <xdr:colOff>552450</xdr:colOff>
      <xdr:row>14</xdr:row>
      <xdr:rowOff>95250</xdr:rowOff>
    </xdr:to>
    <xdr:sp>
      <xdr:nvSpPr>
        <xdr:cNvPr id="25" name="Sirgkonnektor 42"/>
        <xdr:cNvSpPr>
          <a:spLocks/>
        </xdr:cNvSpPr>
      </xdr:nvSpPr>
      <xdr:spPr>
        <a:xfrm>
          <a:off x="625792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95250</xdr:rowOff>
    </xdr:from>
    <xdr:to>
      <xdr:col>8</xdr:col>
      <xdr:colOff>552450</xdr:colOff>
      <xdr:row>14</xdr:row>
      <xdr:rowOff>95250</xdr:rowOff>
    </xdr:to>
    <xdr:sp>
      <xdr:nvSpPr>
        <xdr:cNvPr id="26" name="Sirgkonnektor 43"/>
        <xdr:cNvSpPr>
          <a:spLocks/>
        </xdr:cNvSpPr>
      </xdr:nvSpPr>
      <xdr:spPr>
        <a:xfrm>
          <a:off x="562927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27" name="Sirgkonnektor 44"/>
        <xdr:cNvSpPr>
          <a:spLocks/>
        </xdr:cNvSpPr>
      </xdr:nvSpPr>
      <xdr:spPr>
        <a:xfrm>
          <a:off x="185737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28" name="Sirgkonnektor 45"/>
        <xdr:cNvSpPr>
          <a:spLocks/>
        </xdr:cNvSpPr>
      </xdr:nvSpPr>
      <xdr:spPr>
        <a:xfrm>
          <a:off x="248602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95250</xdr:rowOff>
    </xdr:from>
    <xdr:to>
      <xdr:col>9</xdr:col>
      <xdr:colOff>552450</xdr:colOff>
      <xdr:row>17</xdr:row>
      <xdr:rowOff>95250</xdr:rowOff>
    </xdr:to>
    <xdr:sp>
      <xdr:nvSpPr>
        <xdr:cNvPr id="29" name="Sirgkonnektor 47"/>
        <xdr:cNvSpPr>
          <a:spLocks/>
        </xdr:cNvSpPr>
      </xdr:nvSpPr>
      <xdr:spPr>
        <a:xfrm>
          <a:off x="625792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95250</xdr:rowOff>
    </xdr:from>
    <xdr:to>
      <xdr:col>8</xdr:col>
      <xdr:colOff>552450</xdr:colOff>
      <xdr:row>17</xdr:row>
      <xdr:rowOff>95250</xdr:rowOff>
    </xdr:to>
    <xdr:sp>
      <xdr:nvSpPr>
        <xdr:cNvPr id="30" name="Sirgkonnektor 48"/>
        <xdr:cNvSpPr>
          <a:spLocks/>
        </xdr:cNvSpPr>
      </xdr:nvSpPr>
      <xdr:spPr>
        <a:xfrm>
          <a:off x="562927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31" name="Sirgkonnektor 49"/>
        <xdr:cNvSpPr>
          <a:spLocks/>
        </xdr:cNvSpPr>
      </xdr:nvSpPr>
      <xdr:spPr>
        <a:xfrm>
          <a:off x="185737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32" name="Sirgkonnektor 50"/>
        <xdr:cNvSpPr>
          <a:spLocks/>
        </xdr:cNvSpPr>
      </xdr:nvSpPr>
      <xdr:spPr>
        <a:xfrm>
          <a:off x="248602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552450</xdr:colOff>
      <xdr:row>5</xdr:row>
      <xdr:rowOff>95250</xdr:rowOff>
    </xdr:to>
    <xdr:sp>
      <xdr:nvSpPr>
        <xdr:cNvPr id="33" name="Sirgkonnektor 52"/>
        <xdr:cNvSpPr>
          <a:spLocks/>
        </xdr:cNvSpPr>
      </xdr:nvSpPr>
      <xdr:spPr>
        <a:xfrm>
          <a:off x="31146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95250</xdr:rowOff>
    </xdr:from>
    <xdr:to>
      <xdr:col>5</xdr:col>
      <xdr:colOff>552450</xdr:colOff>
      <xdr:row>5</xdr:row>
      <xdr:rowOff>95250</xdr:rowOff>
    </xdr:to>
    <xdr:sp>
      <xdr:nvSpPr>
        <xdr:cNvPr id="34" name="Sirgkonnektor 53"/>
        <xdr:cNvSpPr>
          <a:spLocks/>
        </xdr:cNvSpPr>
      </xdr:nvSpPr>
      <xdr:spPr>
        <a:xfrm>
          <a:off x="37433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35" name="Sirgkonnektor 54"/>
        <xdr:cNvSpPr>
          <a:spLocks/>
        </xdr:cNvSpPr>
      </xdr:nvSpPr>
      <xdr:spPr>
        <a:xfrm>
          <a:off x="43719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36" name="Sirgkonnektor 55"/>
        <xdr:cNvSpPr>
          <a:spLocks/>
        </xdr:cNvSpPr>
      </xdr:nvSpPr>
      <xdr:spPr>
        <a:xfrm>
          <a:off x="311467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37" name="Sirgkonnektor 56"/>
        <xdr:cNvSpPr>
          <a:spLocks/>
        </xdr:cNvSpPr>
      </xdr:nvSpPr>
      <xdr:spPr>
        <a:xfrm>
          <a:off x="374332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38" name="Sirgkonnektor 57"/>
        <xdr:cNvSpPr>
          <a:spLocks/>
        </xdr:cNvSpPr>
      </xdr:nvSpPr>
      <xdr:spPr>
        <a:xfrm>
          <a:off x="4371975" y="2066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39" name="Sirgkonnektor 59"/>
        <xdr:cNvSpPr>
          <a:spLocks/>
        </xdr:cNvSpPr>
      </xdr:nvSpPr>
      <xdr:spPr>
        <a:xfrm>
          <a:off x="374332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40" name="Sirgkonnektor 60"/>
        <xdr:cNvSpPr>
          <a:spLocks/>
        </xdr:cNvSpPr>
      </xdr:nvSpPr>
      <xdr:spPr>
        <a:xfrm>
          <a:off x="437197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41" name="Sirgkonnektor 61"/>
        <xdr:cNvSpPr>
          <a:spLocks/>
        </xdr:cNvSpPr>
      </xdr:nvSpPr>
      <xdr:spPr>
        <a:xfrm>
          <a:off x="5000625" y="2695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42" name="Sirgkonnektor 65"/>
        <xdr:cNvSpPr>
          <a:spLocks/>
        </xdr:cNvSpPr>
      </xdr:nvSpPr>
      <xdr:spPr>
        <a:xfrm>
          <a:off x="500062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43" name="Sirgkonnektor 66"/>
        <xdr:cNvSpPr>
          <a:spLocks/>
        </xdr:cNvSpPr>
      </xdr:nvSpPr>
      <xdr:spPr>
        <a:xfrm>
          <a:off x="437197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44" name="Sirgkonnektor 67"/>
        <xdr:cNvSpPr>
          <a:spLocks/>
        </xdr:cNvSpPr>
      </xdr:nvSpPr>
      <xdr:spPr>
        <a:xfrm>
          <a:off x="3114675" y="3324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45" name="Sirgkonnektor 68"/>
        <xdr:cNvSpPr>
          <a:spLocks/>
        </xdr:cNvSpPr>
      </xdr:nvSpPr>
      <xdr:spPr>
        <a:xfrm>
          <a:off x="311467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46" name="Sirgkonnektor 69"/>
        <xdr:cNvSpPr>
          <a:spLocks/>
        </xdr:cNvSpPr>
      </xdr:nvSpPr>
      <xdr:spPr>
        <a:xfrm>
          <a:off x="311467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552450</xdr:colOff>
      <xdr:row>23</xdr:row>
      <xdr:rowOff>95250</xdr:rowOff>
    </xdr:to>
    <xdr:sp>
      <xdr:nvSpPr>
        <xdr:cNvPr id="47" name="Sirgkonnektor 70"/>
        <xdr:cNvSpPr>
          <a:spLocks/>
        </xdr:cNvSpPr>
      </xdr:nvSpPr>
      <xdr:spPr>
        <a:xfrm>
          <a:off x="311467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95250</xdr:rowOff>
    </xdr:from>
    <xdr:to>
      <xdr:col>4</xdr:col>
      <xdr:colOff>552450</xdr:colOff>
      <xdr:row>26</xdr:row>
      <xdr:rowOff>95250</xdr:rowOff>
    </xdr:to>
    <xdr:sp>
      <xdr:nvSpPr>
        <xdr:cNvPr id="48" name="Sirgkonnektor 71"/>
        <xdr:cNvSpPr>
          <a:spLocks/>
        </xdr:cNvSpPr>
      </xdr:nvSpPr>
      <xdr:spPr>
        <a:xfrm>
          <a:off x="31146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95250</xdr:rowOff>
    </xdr:from>
    <xdr:to>
      <xdr:col>4</xdr:col>
      <xdr:colOff>552450</xdr:colOff>
      <xdr:row>26</xdr:row>
      <xdr:rowOff>95250</xdr:rowOff>
    </xdr:to>
    <xdr:sp>
      <xdr:nvSpPr>
        <xdr:cNvPr id="49" name="Sirgkonnektor 72"/>
        <xdr:cNvSpPr>
          <a:spLocks/>
        </xdr:cNvSpPr>
      </xdr:nvSpPr>
      <xdr:spPr>
        <a:xfrm>
          <a:off x="31146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95250</xdr:rowOff>
    </xdr:from>
    <xdr:to>
      <xdr:col>5</xdr:col>
      <xdr:colOff>552450</xdr:colOff>
      <xdr:row>26</xdr:row>
      <xdr:rowOff>95250</xdr:rowOff>
    </xdr:to>
    <xdr:sp>
      <xdr:nvSpPr>
        <xdr:cNvPr id="50" name="Sirgkonnektor 73"/>
        <xdr:cNvSpPr>
          <a:spLocks/>
        </xdr:cNvSpPr>
      </xdr:nvSpPr>
      <xdr:spPr>
        <a:xfrm>
          <a:off x="374332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95250</xdr:rowOff>
    </xdr:from>
    <xdr:to>
      <xdr:col>5</xdr:col>
      <xdr:colOff>552450</xdr:colOff>
      <xdr:row>26</xdr:row>
      <xdr:rowOff>95250</xdr:rowOff>
    </xdr:to>
    <xdr:sp>
      <xdr:nvSpPr>
        <xdr:cNvPr id="51" name="Sirgkonnektor 74"/>
        <xdr:cNvSpPr>
          <a:spLocks/>
        </xdr:cNvSpPr>
      </xdr:nvSpPr>
      <xdr:spPr>
        <a:xfrm>
          <a:off x="374332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95250</xdr:rowOff>
    </xdr:from>
    <xdr:to>
      <xdr:col>6</xdr:col>
      <xdr:colOff>552450</xdr:colOff>
      <xdr:row>26</xdr:row>
      <xdr:rowOff>95250</xdr:rowOff>
    </xdr:to>
    <xdr:sp>
      <xdr:nvSpPr>
        <xdr:cNvPr id="52" name="Sirgkonnektor 75"/>
        <xdr:cNvSpPr>
          <a:spLocks/>
        </xdr:cNvSpPr>
      </xdr:nvSpPr>
      <xdr:spPr>
        <a:xfrm>
          <a:off x="43719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95250</xdr:rowOff>
    </xdr:from>
    <xdr:to>
      <xdr:col>6</xdr:col>
      <xdr:colOff>552450</xdr:colOff>
      <xdr:row>26</xdr:row>
      <xdr:rowOff>95250</xdr:rowOff>
    </xdr:to>
    <xdr:sp>
      <xdr:nvSpPr>
        <xdr:cNvPr id="53" name="Sirgkonnektor 76"/>
        <xdr:cNvSpPr>
          <a:spLocks/>
        </xdr:cNvSpPr>
      </xdr:nvSpPr>
      <xdr:spPr>
        <a:xfrm>
          <a:off x="4371975" y="583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95250</xdr:rowOff>
    </xdr:from>
    <xdr:to>
      <xdr:col>5</xdr:col>
      <xdr:colOff>552450</xdr:colOff>
      <xdr:row>23</xdr:row>
      <xdr:rowOff>95250</xdr:rowOff>
    </xdr:to>
    <xdr:sp>
      <xdr:nvSpPr>
        <xdr:cNvPr id="54" name="Sirgkonnektor 77"/>
        <xdr:cNvSpPr>
          <a:spLocks/>
        </xdr:cNvSpPr>
      </xdr:nvSpPr>
      <xdr:spPr>
        <a:xfrm>
          <a:off x="374332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552450</xdr:colOff>
      <xdr:row>23</xdr:row>
      <xdr:rowOff>95250</xdr:rowOff>
    </xdr:to>
    <xdr:sp>
      <xdr:nvSpPr>
        <xdr:cNvPr id="55" name="Sirgkonnektor 78"/>
        <xdr:cNvSpPr>
          <a:spLocks/>
        </xdr:cNvSpPr>
      </xdr:nvSpPr>
      <xdr:spPr>
        <a:xfrm>
          <a:off x="4371975" y="521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56" name="Sirgkonnektor 79"/>
        <xdr:cNvSpPr>
          <a:spLocks/>
        </xdr:cNvSpPr>
      </xdr:nvSpPr>
      <xdr:spPr>
        <a:xfrm>
          <a:off x="374332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552450</xdr:colOff>
      <xdr:row>20</xdr:row>
      <xdr:rowOff>95250</xdr:rowOff>
    </xdr:to>
    <xdr:sp>
      <xdr:nvSpPr>
        <xdr:cNvPr id="57" name="Sirgkonnektor 80"/>
        <xdr:cNvSpPr>
          <a:spLocks/>
        </xdr:cNvSpPr>
      </xdr:nvSpPr>
      <xdr:spPr>
        <a:xfrm>
          <a:off x="4371975" y="458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58" name="Sirgkonnektor 81"/>
        <xdr:cNvSpPr>
          <a:spLocks/>
        </xdr:cNvSpPr>
      </xdr:nvSpPr>
      <xdr:spPr>
        <a:xfrm>
          <a:off x="374332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552450</xdr:colOff>
      <xdr:row>17</xdr:row>
      <xdr:rowOff>95250</xdr:rowOff>
    </xdr:to>
    <xdr:sp>
      <xdr:nvSpPr>
        <xdr:cNvPr id="59" name="Sirgkonnektor 82"/>
        <xdr:cNvSpPr>
          <a:spLocks/>
        </xdr:cNvSpPr>
      </xdr:nvSpPr>
      <xdr:spPr>
        <a:xfrm>
          <a:off x="5000625" y="3952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180975</xdr:colOff>
      <xdr:row>1</xdr:row>
      <xdr:rowOff>142875</xdr:rowOff>
    </xdr:to>
    <xdr:pic>
      <xdr:nvPicPr>
        <xdr:cNvPr id="60" name="Picture 6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125" zoomScaleNormal="125" zoomScalePageLayoutView="0" workbookViewId="0" topLeftCell="A22">
      <selection activeCell="K10" sqref="K10"/>
    </sheetView>
  </sheetViews>
  <sheetFormatPr defaultColWidth="8.8515625" defaultRowHeight="12.75"/>
  <cols>
    <col min="1" max="1" width="7.57421875" style="40" customWidth="1"/>
    <col min="2" max="2" width="5.28125" style="39" customWidth="1"/>
    <col min="3" max="4" width="21.8515625" style="39" bestFit="1" customWidth="1"/>
    <col min="5" max="5" width="3.421875" style="41" customWidth="1"/>
    <col min="6" max="6" width="6.7109375" style="39" customWidth="1"/>
    <col min="7" max="7" width="3.57421875" style="39" customWidth="1"/>
    <col min="8" max="8" width="6.7109375" style="39" customWidth="1"/>
    <col min="9" max="9" width="3.57421875" style="39" customWidth="1"/>
    <col min="10" max="16384" width="8.8515625" style="39" customWidth="1"/>
  </cols>
  <sheetData>
    <row r="1" spans="1:5" ht="18.75" customHeight="1">
      <c r="A1" s="105" t="s">
        <v>30</v>
      </c>
      <c r="B1" s="105"/>
      <c r="C1" s="105"/>
      <c r="D1" s="105"/>
      <c r="E1" s="38"/>
    </row>
    <row r="2" spans="1:8" s="43" customFormat="1" ht="15.75">
      <c r="A2" s="42" t="s">
        <v>25</v>
      </c>
      <c r="E2" s="44"/>
      <c r="H2" s="57" t="s">
        <v>32</v>
      </c>
    </row>
    <row r="3" spans="1:8" s="43" customFormat="1" ht="15.75">
      <c r="A3" s="42" t="s">
        <v>33</v>
      </c>
      <c r="D3" s="104" t="s">
        <v>29</v>
      </c>
      <c r="H3" s="57" t="s">
        <v>36</v>
      </c>
    </row>
    <row r="4" spans="1:8" s="45" customFormat="1" ht="18" customHeight="1">
      <c r="A4" s="60" t="s">
        <v>12</v>
      </c>
      <c r="B4" s="60"/>
      <c r="C4" s="61" t="s">
        <v>37</v>
      </c>
      <c r="D4" s="62"/>
      <c r="E4" s="62"/>
      <c r="F4" s="63"/>
      <c r="G4" s="63"/>
      <c r="H4" s="63"/>
    </row>
    <row r="5" spans="1:8" s="43" customFormat="1" ht="15.75">
      <c r="A5" s="64" t="s">
        <v>0</v>
      </c>
      <c r="B5" s="65" t="s">
        <v>2</v>
      </c>
      <c r="C5" s="64" t="s">
        <v>1</v>
      </c>
      <c r="D5" s="64" t="s">
        <v>1</v>
      </c>
      <c r="E5" s="62"/>
      <c r="F5" s="106" t="s">
        <v>10</v>
      </c>
      <c r="G5" s="107"/>
      <c r="H5" s="108"/>
    </row>
    <row r="6" spans="1:9" s="43" customFormat="1" ht="17.25" customHeight="1">
      <c r="A6" s="66">
        <v>0.5</v>
      </c>
      <c r="B6" s="67">
        <v>1</v>
      </c>
      <c r="C6" s="68" t="s">
        <v>23</v>
      </c>
      <c r="D6" s="69" t="s">
        <v>35</v>
      </c>
      <c r="E6" s="70"/>
      <c r="F6" s="71"/>
      <c r="G6" s="72" t="s">
        <v>11</v>
      </c>
      <c r="H6" s="73"/>
      <c r="I6" s="39"/>
    </row>
    <row r="7" spans="1:9" s="45" customFormat="1" ht="17.25" customHeight="1">
      <c r="A7" s="74">
        <f>A6+TIME(0,55,0)</f>
        <v>0.5381944444444444</v>
      </c>
      <c r="B7" s="75">
        <f aca="true" t="shared" si="0" ref="B7:B13">B6+1</f>
        <v>2</v>
      </c>
      <c r="C7" s="76" t="s">
        <v>14</v>
      </c>
      <c r="D7" s="77" t="s">
        <v>17</v>
      </c>
      <c r="E7" s="62"/>
      <c r="F7" s="78"/>
      <c r="G7" s="79" t="s">
        <v>11</v>
      </c>
      <c r="H7" s="80"/>
      <c r="I7" s="39"/>
    </row>
    <row r="8" spans="1:9" s="43" customFormat="1" ht="17.25" customHeight="1">
      <c r="A8" s="74">
        <f aca="true" t="shared" si="1" ref="A8:A13">A7+TIME(0,55,0)</f>
        <v>0.5763888888888888</v>
      </c>
      <c r="B8" s="75">
        <f t="shared" si="0"/>
        <v>3</v>
      </c>
      <c r="C8" s="76" t="s">
        <v>3</v>
      </c>
      <c r="D8" s="77" t="s">
        <v>13</v>
      </c>
      <c r="E8" s="62"/>
      <c r="F8" s="78"/>
      <c r="G8" s="79" t="s">
        <v>11</v>
      </c>
      <c r="H8" s="80"/>
      <c r="I8" s="39"/>
    </row>
    <row r="9" spans="1:9" s="43" customFormat="1" ht="17.25" customHeight="1">
      <c r="A9" s="74">
        <f t="shared" si="1"/>
        <v>0.6145833333333333</v>
      </c>
      <c r="B9" s="75">
        <f t="shared" si="0"/>
        <v>4</v>
      </c>
      <c r="C9" s="68" t="s">
        <v>16</v>
      </c>
      <c r="D9" s="69" t="s">
        <v>26</v>
      </c>
      <c r="E9" s="81"/>
      <c r="F9" s="78"/>
      <c r="G9" s="79" t="s">
        <v>11</v>
      </c>
      <c r="H9" s="80"/>
      <c r="I9" s="39"/>
    </row>
    <row r="10" spans="1:9" s="43" customFormat="1" ht="17.25" customHeight="1">
      <c r="A10" s="74">
        <f t="shared" si="1"/>
        <v>0.6527777777777777</v>
      </c>
      <c r="B10" s="75">
        <f t="shared" si="0"/>
        <v>5</v>
      </c>
      <c r="C10" s="68" t="s">
        <v>35</v>
      </c>
      <c r="D10" s="69" t="s">
        <v>14</v>
      </c>
      <c r="E10" s="81"/>
      <c r="F10" s="78"/>
      <c r="G10" s="79" t="s">
        <v>11</v>
      </c>
      <c r="H10" s="80"/>
      <c r="I10" s="39"/>
    </row>
    <row r="11" spans="1:9" s="43" customFormat="1" ht="17.25" customHeight="1">
      <c r="A11" s="74">
        <f t="shared" si="1"/>
        <v>0.6909722222222221</v>
      </c>
      <c r="B11" s="75">
        <f t="shared" si="0"/>
        <v>6</v>
      </c>
      <c r="C11" s="68" t="s">
        <v>13</v>
      </c>
      <c r="D11" s="69" t="s">
        <v>23</v>
      </c>
      <c r="E11" s="81"/>
      <c r="F11" s="78"/>
      <c r="G11" s="79" t="s">
        <v>11</v>
      </c>
      <c r="H11" s="80"/>
      <c r="I11" s="39"/>
    </row>
    <row r="12" spans="1:9" s="43" customFormat="1" ht="17.25" customHeight="1">
      <c r="A12" s="74">
        <f t="shared" si="1"/>
        <v>0.7291666666666665</v>
      </c>
      <c r="B12" s="75">
        <f t="shared" si="0"/>
        <v>7</v>
      </c>
      <c r="C12" s="68" t="s">
        <v>16</v>
      </c>
      <c r="D12" s="69" t="s">
        <v>3</v>
      </c>
      <c r="E12" s="81"/>
      <c r="F12" s="78"/>
      <c r="G12" s="79" t="s">
        <v>11</v>
      </c>
      <c r="H12" s="80"/>
      <c r="I12" s="39"/>
    </row>
    <row r="13" spans="1:8" s="46" customFormat="1" ht="17.25" customHeight="1">
      <c r="A13" s="74">
        <f t="shared" si="1"/>
        <v>0.7673611111111109</v>
      </c>
      <c r="B13" s="75">
        <f t="shared" si="0"/>
        <v>8</v>
      </c>
      <c r="C13" s="68" t="s">
        <v>26</v>
      </c>
      <c r="D13" s="69" t="s">
        <v>17</v>
      </c>
      <c r="E13" s="82"/>
      <c r="F13" s="78"/>
      <c r="G13" s="79"/>
      <c r="H13" s="80"/>
    </row>
    <row r="14" spans="1:8" ht="27" customHeight="1">
      <c r="A14" s="83" t="s">
        <v>4</v>
      </c>
      <c r="B14" s="84"/>
      <c r="C14" s="85" t="s">
        <v>38</v>
      </c>
      <c r="D14" s="84"/>
      <c r="E14" s="82"/>
      <c r="F14" s="84"/>
      <c r="G14" s="84"/>
      <c r="H14" s="84"/>
    </row>
    <row r="15" spans="1:8" s="46" customFormat="1" ht="17.25" customHeight="1">
      <c r="A15" s="86">
        <v>0.375</v>
      </c>
      <c r="B15" s="87">
        <f>B13+1</f>
        <v>9</v>
      </c>
      <c r="C15" s="88" t="s">
        <v>16</v>
      </c>
      <c r="D15" s="89" t="s">
        <v>13</v>
      </c>
      <c r="E15" s="82"/>
      <c r="F15" s="71"/>
      <c r="G15" s="72" t="s">
        <v>11</v>
      </c>
      <c r="H15" s="73"/>
    </row>
    <row r="16" spans="1:8" s="46" customFormat="1" ht="17.25" customHeight="1">
      <c r="A16" s="74">
        <f>A15+TIME(0,55,0)</f>
        <v>0.4131944444444444</v>
      </c>
      <c r="B16" s="75">
        <f aca="true" t="shared" si="2" ref="B16:B26">B15+1</f>
        <v>10</v>
      </c>
      <c r="C16" s="68" t="s">
        <v>17</v>
      </c>
      <c r="D16" s="69" t="s">
        <v>35</v>
      </c>
      <c r="E16" s="82"/>
      <c r="F16" s="78"/>
      <c r="G16" s="79" t="s">
        <v>11</v>
      </c>
      <c r="H16" s="80"/>
    </row>
    <row r="17" spans="1:8" s="46" customFormat="1" ht="17.25" customHeight="1">
      <c r="A17" s="74">
        <f aca="true" t="shared" si="3" ref="A17:A26">A16+TIME(0,55,0)</f>
        <v>0.45138888888888884</v>
      </c>
      <c r="B17" s="75">
        <f t="shared" si="2"/>
        <v>11</v>
      </c>
      <c r="C17" s="68" t="s">
        <v>14</v>
      </c>
      <c r="D17" s="69" t="s">
        <v>23</v>
      </c>
      <c r="E17" s="82"/>
      <c r="F17" s="78"/>
      <c r="G17" s="79" t="s">
        <v>11</v>
      </c>
      <c r="H17" s="80"/>
    </row>
    <row r="18" spans="1:8" s="46" customFormat="1" ht="17.25" customHeight="1">
      <c r="A18" s="74">
        <f t="shared" si="3"/>
        <v>0.48958333333333326</v>
      </c>
      <c r="B18" s="75">
        <f t="shared" si="2"/>
        <v>12</v>
      </c>
      <c r="C18" s="68" t="s">
        <v>3</v>
      </c>
      <c r="D18" s="69" t="s">
        <v>26</v>
      </c>
      <c r="E18" s="81"/>
      <c r="F18" s="78"/>
      <c r="G18" s="79" t="s">
        <v>11</v>
      </c>
      <c r="H18" s="80"/>
    </row>
    <row r="19" spans="1:8" s="46" customFormat="1" ht="17.25" customHeight="1">
      <c r="A19" s="74">
        <f t="shared" si="3"/>
        <v>0.5277777777777777</v>
      </c>
      <c r="B19" s="75">
        <f t="shared" si="2"/>
        <v>13</v>
      </c>
      <c r="C19" s="68" t="s">
        <v>17</v>
      </c>
      <c r="D19" s="69" t="s">
        <v>16</v>
      </c>
      <c r="E19" s="81"/>
      <c r="F19" s="78"/>
      <c r="G19" s="79" t="s">
        <v>11</v>
      </c>
      <c r="H19" s="80"/>
    </row>
    <row r="20" spans="1:8" s="46" customFormat="1" ht="17.25" customHeight="1">
      <c r="A20" s="74">
        <f t="shared" si="3"/>
        <v>0.5659722222222221</v>
      </c>
      <c r="B20" s="75">
        <f t="shared" si="2"/>
        <v>14</v>
      </c>
      <c r="C20" s="68" t="s">
        <v>13</v>
      </c>
      <c r="D20" s="69" t="s">
        <v>14</v>
      </c>
      <c r="E20" s="81"/>
      <c r="F20" s="78"/>
      <c r="G20" s="79" t="s">
        <v>11</v>
      </c>
      <c r="H20" s="80"/>
    </row>
    <row r="21" spans="1:8" s="46" customFormat="1" ht="17.25" customHeight="1">
      <c r="A21" s="74">
        <f t="shared" si="3"/>
        <v>0.6041666666666665</v>
      </c>
      <c r="B21" s="75">
        <f t="shared" si="2"/>
        <v>15</v>
      </c>
      <c r="C21" s="68" t="s">
        <v>35</v>
      </c>
      <c r="D21" s="69" t="s">
        <v>26</v>
      </c>
      <c r="E21" s="81"/>
      <c r="F21" s="78"/>
      <c r="G21" s="79" t="s">
        <v>11</v>
      </c>
      <c r="H21" s="80"/>
    </row>
    <row r="22" spans="1:8" ht="17.25" customHeight="1">
      <c r="A22" s="74">
        <f t="shared" si="3"/>
        <v>0.6423611111111109</v>
      </c>
      <c r="B22" s="75">
        <f t="shared" si="2"/>
        <v>16</v>
      </c>
      <c r="C22" s="68" t="s">
        <v>23</v>
      </c>
      <c r="D22" s="69" t="s">
        <v>3</v>
      </c>
      <c r="E22" s="90"/>
      <c r="F22" s="78"/>
      <c r="G22" s="79" t="s">
        <v>11</v>
      </c>
      <c r="H22" s="80"/>
    </row>
    <row r="23" spans="1:8" s="46" customFormat="1" ht="17.25" customHeight="1">
      <c r="A23" s="74">
        <f t="shared" si="3"/>
        <v>0.6805555555555554</v>
      </c>
      <c r="B23" s="75">
        <f t="shared" si="2"/>
        <v>17</v>
      </c>
      <c r="C23" s="68" t="s">
        <v>17</v>
      </c>
      <c r="D23" s="69" t="s">
        <v>13</v>
      </c>
      <c r="E23" s="81"/>
      <c r="F23" s="78"/>
      <c r="G23" s="79" t="s">
        <v>11</v>
      </c>
      <c r="H23" s="80"/>
    </row>
    <row r="24" spans="1:8" s="46" customFormat="1" ht="17.25" customHeight="1">
      <c r="A24" s="74">
        <f t="shared" si="3"/>
        <v>0.7187499999999998</v>
      </c>
      <c r="B24" s="75">
        <f t="shared" si="2"/>
        <v>18</v>
      </c>
      <c r="C24" s="91" t="s">
        <v>16</v>
      </c>
      <c r="D24" s="92" t="s">
        <v>35</v>
      </c>
      <c r="E24" s="81"/>
      <c r="F24" s="78"/>
      <c r="G24" s="79" t="s">
        <v>11</v>
      </c>
      <c r="H24" s="80"/>
    </row>
    <row r="25" spans="1:8" s="46" customFormat="1" ht="17.25" customHeight="1">
      <c r="A25" s="74">
        <f t="shared" si="3"/>
        <v>0.7569444444444442</v>
      </c>
      <c r="B25" s="75">
        <f t="shared" si="2"/>
        <v>19</v>
      </c>
      <c r="C25" s="91" t="s">
        <v>3</v>
      </c>
      <c r="D25" s="92" t="s">
        <v>14</v>
      </c>
      <c r="E25" s="81"/>
      <c r="F25" s="78"/>
      <c r="G25" s="79" t="s">
        <v>11</v>
      </c>
      <c r="H25" s="80"/>
    </row>
    <row r="26" spans="1:8" s="46" customFormat="1" ht="17.25" customHeight="1">
      <c r="A26" s="93">
        <f t="shared" si="3"/>
        <v>0.7951388888888886</v>
      </c>
      <c r="B26" s="94">
        <f t="shared" si="2"/>
        <v>20</v>
      </c>
      <c r="C26" s="95" t="s">
        <v>26</v>
      </c>
      <c r="D26" s="96" t="s">
        <v>23</v>
      </c>
      <c r="E26" s="81"/>
      <c r="F26" s="99"/>
      <c r="G26" s="100"/>
      <c r="H26" s="101"/>
    </row>
    <row r="27" spans="1:8" ht="23.25" customHeight="1">
      <c r="A27" s="60" t="s">
        <v>5</v>
      </c>
      <c r="B27" s="56"/>
      <c r="C27" s="61" t="s">
        <v>39</v>
      </c>
      <c r="D27" s="56"/>
      <c r="E27" s="82"/>
      <c r="F27" s="56"/>
      <c r="G27" s="56"/>
      <c r="H27" s="56"/>
    </row>
    <row r="28" spans="1:8" ht="17.25" customHeight="1">
      <c r="A28" s="86">
        <v>0.375</v>
      </c>
      <c r="B28" s="87">
        <f>B26+1</f>
        <v>21</v>
      </c>
      <c r="C28" s="97" t="s">
        <v>35</v>
      </c>
      <c r="D28" s="98" t="s">
        <v>13</v>
      </c>
      <c r="E28" s="81"/>
      <c r="F28" s="71"/>
      <c r="G28" s="72" t="s">
        <v>11</v>
      </c>
      <c r="H28" s="73"/>
    </row>
    <row r="29" spans="1:8" s="46" customFormat="1" ht="17.25" customHeight="1">
      <c r="A29" s="74">
        <f>A28+TIME(0,55,0)</f>
        <v>0.4131944444444444</v>
      </c>
      <c r="B29" s="75">
        <f>B28+1</f>
        <v>22</v>
      </c>
      <c r="C29" s="91" t="s">
        <v>26</v>
      </c>
      <c r="D29" s="92" t="s">
        <v>14</v>
      </c>
      <c r="E29" s="81"/>
      <c r="F29" s="78"/>
      <c r="G29" s="79" t="s">
        <v>11</v>
      </c>
      <c r="H29" s="80"/>
    </row>
    <row r="30" spans="1:8" s="46" customFormat="1" ht="17.25" customHeight="1">
      <c r="A30" s="74">
        <f aca="true" t="shared" si="4" ref="A30:A35">A29+TIME(0,55,0)</f>
        <v>0.45138888888888884</v>
      </c>
      <c r="B30" s="75">
        <f aca="true" t="shared" si="5" ref="B30:B35">B29+1</f>
        <v>23</v>
      </c>
      <c r="C30" s="91" t="s">
        <v>23</v>
      </c>
      <c r="D30" s="92" t="s">
        <v>16</v>
      </c>
      <c r="E30" s="81"/>
      <c r="F30" s="78"/>
      <c r="G30" s="79" t="s">
        <v>11</v>
      </c>
      <c r="H30" s="80"/>
    </row>
    <row r="31" spans="1:8" s="46" customFormat="1" ht="17.25" customHeight="1">
      <c r="A31" s="74">
        <f t="shared" si="4"/>
        <v>0.48958333333333326</v>
      </c>
      <c r="B31" s="75">
        <f t="shared" si="5"/>
        <v>24</v>
      </c>
      <c r="C31" s="91" t="s">
        <v>17</v>
      </c>
      <c r="D31" s="92" t="s">
        <v>3</v>
      </c>
      <c r="E31" s="81"/>
      <c r="F31" s="78"/>
      <c r="G31" s="79" t="s">
        <v>11</v>
      </c>
      <c r="H31" s="80"/>
    </row>
    <row r="32" spans="1:8" ht="17.25" customHeight="1">
      <c r="A32" s="74">
        <f t="shared" si="4"/>
        <v>0.5277777777777777</v>
      </c>
      <c r="B32" s="75">
        <f t="shared" si="5"/>
        <v>25</v>
      </c>
      <c r="C32" s="91" t="s">
        <v>13</v>
      </c>
      <c r="D32" s="92" t="s">
        <v>26</v>
      </c>
      <c r="E32" s="81"/>
      <c r="F32" s="78"/>
      <c r="G32" s="79" t="s">
        <v>11</v>
      </c>
      <c r="H32" s="80"/>
    </row>
    <row r="33" spans="1:8" ht="17.25" customHeight="1">
      <c r="A33" s="74">
        <f t="shared" si="4"/>
        <v>0.5659722222222221</v>
      </c>
      <c r="B33" s="75">
        <f t="shared" si="5"/>
        <v>26</v>
      </c>
      <c r="C33" s="91" t="s">
        <v>14</v>
      </c>
      <c r="D33" s="92" t="s">
        <v>16</v>
      </c>
      <c r="E33" s="81"/>
      <c r="F33" s="78"/>
      <c r="G33" s="79" t="s">
        <v>11</v>
      </c>
      <c r="H33" s="80"/>
    </row>
    <row r="34" spans="1:8" ht="17.25" customHeight="1">
      <c r="A34" s="74">
        <f t="shared" si="4"/>
        <v>0.6041666666666665</v>
      </c>
      <c r="B34" s="75">
        <f t="shared" si="5"/>
        <v>27</v>
      </c>
      <c r="C34" s="91" t="s">
        <v>35</v>
      </c>
      <c r="D34" s="92" t="s">
        <v>3</v>
      </c>
      <c r="E34" s="90"/>
      <c r="F34" s="78"/>
      <c r="G34" s="79" t="s">
        <v>11</v>
      </c>
      <c r="H34" s="80"/>
    </row>
    <row r="35" spans="1:8" ht="17.25" customHeight="1">
      <c r="A35" s="93">
        <f t="shared" si="4"/>
        <v>0.6423611111111109</v>
      </c>
      <c r="B35" s="94">
        <f t="shared" si="5"/>
        <v>28</v>
      </c>
      <c r="C35" s="95" t="s">
        <v>23</v>
      </c>
      <c r="D35" s="96" t="s">
        <v>17</v>
      </c>
      <c r="E35" s="81"/>
      <c r="F35" s="99"/>
      <c r="G35" s="100" t="s">
        <v>11</v>
      </c>
      <c r="H35" s="101"/>
    </row>
    <row r="36" spans="1:5" ht="12.75">
      <c r="A36" s="39"/>
      <c r="E36" s="48"/>
    </row>
    <row r="37" spans="1:8" ht="15.75">
      <c r="A37" s="49"/>
      <c r="B37" s="45"/>
      <c r="E37" s="47"/>
      <c r="G37" s="46"/>
      <c r="H37" s="46"/>
    </row>
    <row r="38" spans="5:8" ht="12.75">
      <c r="E38" s="47"/>
      <c r="F38" s="46"/>
      <c r="G38" s="46"/>
      <c r="H38" s="46"/>
    </row>
  </sheetData>
  <sheetProtection/>
  <mergeCells count="2">
    <mergeCell ref="A1:D1"/>
    <mergeCell ref="F5:H5"/>
  </mergeCells>
  <printOptions/>
  <pageMargins left="0.7086614173228347" right="0.1968503937007874" top="0.4724409448818898" bottom="0.31496062992125984" header="0.3937007874015748" footer="0.2755905511811024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10" width="8.7109375" style="0" customWidth="1"/>
    <col min="11" max="11" width="6.140625" style="0" customWidth="1"/>
    <col min="12" max="12" width="8.7109375" style="0" customWidth="1"/>
    <col min="13" max="13" width="10.421875" style="0" bestFit="1" customWidth="1"/>
    <col min="14" max="14" width="10.421875" style="0" customWidth="1"/>
  </cols>
  <sheetData>
    <row r="1" spans="1:14" s="39" customFormat="1" ht="23.25">
      <c r="A1" s="50"/>
      <c r="B1" s="53" t="s">
        <v>30</v>
      </c>
      <c r="C1" s="52"/>
      <c r="D1" s="52"/>
      <c r="E1" s="52"/>
      <c r="F1" s="52"/>
      <c r="G1" s="52"/>
      <c r="H1" s="52"/>
      <c r="I1" s="52"/>
      <c r="J1" s="52"/>
      <c r="N1" s="40"/>
    </row>
    <row r="2" spans="1:13" s="39" customFormat="1" ht="25.5" customHeight="1">
      <c r="A2" s="53"/>
      <c r="B2" s="53" t="s">
        <v>27</v>
      </c>
      <c r="C2" s="54"/>
      <c r="D2" s="53" t="s">
        <v>33</v>
      </c>
      <c r="E2" s="51"/>
      <c r="F2" s="51"/>
      <c r="G2" s="51"/>
      <c r="H2" s="53"/>
      <c r="L2" s="103" t="s">
        <v>32</v>
      </c>
      <c r="M2" s="55" t="s">
        <v>31</v>
      </c>
    </row>
    <row r="3" ht="13.5" thickBot="1"/>
    <row r="4" spans="1:14" ht="25.5" customHeight="1" thickBot="1">
      <c r="A4" s="27"/>
      <c r="B4" s="32" t="s">
        <v>6</v>
      </c>
      <c r="C4" s="28">
        <v>1</v>
      </c>
      <c r="D4" s="29">
        <v>2</v>
      </c>
      <c r="E4" s="28">
        <v>3</v>
      </c>
      <c r="F4" s="29">
        <v>4</v>
      </c>
      <c r="G4" s="28">
        <v>5</v>
      </c>
      <c r="H4" s="29">
        <v>6</v>
      </c>
      <c r="I4" s="28">
        <v>7</v>
      </c>
      <c r="J4" s="29">
        <v>8</v>
      </c>
      <c r="K4" s="122" t="s">
        <v>7</v>
      </c>
      <c r="L4" s="123"/>
      <c r="M4" s="30" t="s">
        <v>8</v>
      </c>
      <c r="N4" s="31" t="s">
        <v>9</v>
      </c>
    </row>
    <row r="5" spans="1:14" ht="16.5" thickTop="1">
      <c r="A5" s="124">
        <v>1</v>
      </c>
      <c r="B5" s="113" t="s">
        <v>28</v>
      </c>
      <c r="C5" s="58"/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0</v>
      </c>
      <c r="J5" s="2">
        <v>2</v>
      </c>
      <c r="K5" s="18"/>
      <c r="L5" s="19"/>
      <c r="M5" s="125">
        <f>SUM(C5:J5)</f>
        <v>12</v>
      </c>
      <c r="N5" s="121" t="s">
        <v>41</v>
      </c>
    </row>
    <row r="6" spans="1:14" ht="15.75" customHeight="1">
      <c r="A6" s="110"/>
      <c r="B6" s="113"/>
      <c r="C6" s="34"/>
      <c r="D6" s="3">
        <v>26</v>
      </c>
      <c r="E6" s="4">
        <v>27</v>
      </c>
      <c r="F6" s="4">
        <v>25</v>
      </c>
      <c r="G6" s="4">
        <v>26</v>
      </c>
      <c r="H6" s="4">
        <v>31</v>
      </c>
      <c r="I6" s="5">
        <v>19</v>
      </c>
      <c r="J6" s="6">
        <v>32</v>
      </c>
      <c r="K6" s="20">
        <f>SUBTOTAL(9,C6:J6)</f>
        <v>186</v>
      </c>
      <c r="L6" s="21">
        <f>SUM(K6-L7)</f>
        <v>73</v>
      </c>
      <c r="M6" s="116"/>
      <c r="N6" s="119"/>
    </row>
    <row r="7" spans="1:14" ht="16.5" customHeight="1">
      <c r="A7" s="111"/>
      <c r="B7" s="113"/>
      <c r="C7" s="36"/>
      <c r="D7" s="6">
        <v>12</v>
      </c>
      <c r="E7" s="8">
        <v>10</v>
      </c>
      <c r="F7" s="8">
        <v>19</v>
      </c>
      <c r="G7" s="8">
        <v>12</v>
      </c>
      <c r="H7" s="8">
        <v>21</v>
      </c>
      <c r="I7" s="9">
        <v>22</v>
      </c>
      <c r="J7" s="7">
        <v>17</v>
      </c>
      <c r="K7" s="22"/>
      <c r="L7" s="23">
        <f>SUBTOTAL(9,C7:J7)</f>
        <v>113</v>
      </c>
      <c r="M7" s="116"/>
      <c r="N7" s="120"/>
    </row>
    <row r="8" spans="1:14" ht="15.75">
      <c r="A8" s="109">
        <v>2</v>
      </c>
      <c r="B8" s="112" t="s">
        <v>18</v>
      </c>
      <c r="C8" s="10">
        <v>0</v>
      </c>
      <c r="D8" s="59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0">
        <v>0</v>
      </c>
      <c r="K8" s="18"/>
      <c r="L8" s="19"/>
      <c r="M8" s="115">
        <f>SUM(C8:J8)</f>
        <v>0</v>
      </c>
      <c r="N8" s="118">
        <v>8</v>
      </c>
    </row>
    <row r="9" spans="1:14" ht="15.75" customHeight="1">
      <c r="A9" s="110"/>
      <c r="B9" s="113"/>
      <c r="C9" s="12">
        <v>12</v>
      </c>
      <c r="D9" s="34"/>
      <c r="E9" s="5">
        <v>15</v>
      </c>
      <c r="F9" s="5">
        <v>17</v>
      </c>
      <c r="G9" s="5">
        <v>13</v>
      </c>
      <c r="H9" s="5">
        <v>23</v>
      </c>
      <c r="I9" s="5">
        <v>16</v>
      </c>
      <c r="J9" s="12">
        <v>13</v>
      </c>
      <c r="K9" s="20">
        <f>SUBTOTAL(9,C9:J9)</f>
        <v>109</v>
      </c>
      <c r="L9" s="21">
        <f>SUM(K9-L10)</f>
        <v>-51</v>
      </c>
      <c r="M9" s="116"/>
      <c r="N9" s="119"/>
    </row>
    <row r="10" spans="1:14" ht="16.5" customHeight="1">
      <c r="A10" s="111"/>
      <c r="B10" s="114"/>
      <c r="C10" s="13">
        <v>26</v>
      </c>
      <c r="D10" s="36"/>
      <c r="E10" s="9">
        <v>17</v>
      </c>
      <c r="F10" s="9">
        <v>25</v>
      </c>
      <c r="G10" s="9">
        <v>24</v>
      </c>
      <c r="H10" s="9">
        <v>24</v>
      </c>
      <c r="I10" s="9">
        <v>27</v>
      </c>
      <c r="J10" s="13">
        <v>17</v>
      </c>
      <c r="K10" s="22"/>
      <c r="L10" s="23">
        <f>SUBTOTAL(9,C10:J10)</f>
        <v>160</v>
      </c>
      <c r="M10" s="117"/>
      <c r="N10" s="120"/>
    </row>
    <row r="11" spans="1:14" ht="16.5" customHeight="1">
      <c r="A11" s="109">
        <v>3</v>
      </c>
      <c r="B11" s="112" t="s">
        <v>34</v>
      </c>
      <c r="C11" s="2">
        <v>0</v>
      </c>
      <c r="D11" s="2">
        <v>2</v>
      </c>
      <c r="E11" s="59"/>
      <c r="F11" s="11">
        <v>0</v>
      </c>
      <c r="G11" s="11">
        <v>0</v>
      </c>
      <c r="H11" s="11">
        <v>0</v>
      </c>
      <c r="I11" s="11">
        <v>0</v>
      </c>
      <c r="J11" s="10">
        <v>0</v>
      </c>
      <c r="K11" s="18"/>
      <c r="L11" s="19"/>
      <c r="M11" s="115">
        <f>SUM(C11:J11)</f>
        <v>2</v>
      </c>
      <c r="N11" s="118">
        <v>7</v>
      </c>
    </row>
    <row r="12" spans="1:14" ht="16.5" customHeight="1">
      <c r="A12" s="110"/>
      <c r="B12" s="113"/>
      <c r="C12" s="3">
        <v>10</v>
      </c>
      <c r="D12" s="3">
        <v>17</v>
      </c>
      <c r="E12" s="34"/>
      <c r="F12" s="5">
        <v>22</v>
      </c>
      <c r="G12" s="5">
        <v>16</v>
      </c>
      <c r="H12" s="5">
        <v>21</v>
      </c>
      <c r="I12" s="5">
        <v>20</v>
      </c>
      <c r="J12" s="12">
        <v>19</v>
      </c>
      <c r="K12" s="20">
        <f>SUBTOTAL(9,C12:J12)</f>
        <v>125</v>
      </c>
      <c r="L12" s="21">
        <f>SUM(K12-L13)</f>
        <v>-29</v>
      </c>
      <c r="M12" s="116"/>
      <c r="N12" s="119"/>
    </row>
    <row r="13" spans="1:14" ht="16.5" customHeight="1">
      <c r="A13" s="111"/>
      <c r="B13" s="114"/>
      <c r="C13" s="15">
        <v>27</v>
      </c>
      <c r="D13" s="15">
        <v>15</v>
      </c>
      <c r="E13" s="36"/>
      <c r="F13" s="9">
        <v>25</v>
      </c>
      <c r="G13" s="9">
        <v>20</v>
      </c>
      <c r="H13" s="9">
        <v>22</v>
      </c>
      <c r="I13" s="9">
        <v>23</v>
      </c>
      <c r="J13" s="13">
        <v>22</v>
      </c>
      <c r="K13" s="22"/>
      <c r="L13" s="23">
        <f>SUBTOTAL(9,C13:J13)</f>
        <v>154</v>
      </c>
      <c r="M13" s="117"/>
      <c r="N13" s="120"/>
    </row>
    <row r="14" spans="1:14" ht="16.5" customHeight="1">
      <c r="A14" s="109">
        <v>4</v>
      </c>
      <c r="B14" s="112" t="s">
        <v>24</v>
      </c>
      <c r="C14" s="2">
        <v>0</v>
      </c>
      <c r="D14" s="2">
        <v>2</v>
      </c>
      <c r="E14" s="11">
        <v>2</v>
      </c>
      <c r="F14" s="59"/>
      <c r="G14" s="11">
        <v>0</v>
      </c>
      <c r="H14" s="11">
        <v>2</v>
      </c>
      <c r="I14" s="11">
        <v>0</v>
      </c>
      <c r="J14" s="10">
        <v>2</v>
      </c>
      <c r="K14" s="18"/>
      <c r="L14" s="19"/>
      <c r="M14" s="115">
        <f>SUM(C14:J14)</f>
        <v>8</v>
      </c>
      <c r="N14" s="118">
        <v>4</v>
      </c>
    </row>
    <row r="15" spans="1:14" ht="16.5" customHeight="1">
      <c r="A15" s="110"/>
      <c r="B15" s="113"/>
      <c r="C15" s="3">
        <v>19</v>
      </c>
      <c r="D15" s="3">
        <v>25</v>
      </c>
      <c r="E15" s="5">
        <v>25</v>
      </c>
      <c r="F15" s="34"/>
      <c r="G15" s="5">
        <v>20</v>
      </c>
      <c r="H15" s="5">
        <v>28</v>
      </c>
      <c r="I15" s="5">
        <v>21</v>
      </c>
      <c r="J15" s="12">
        <v>22</v>
      </c>
      <c r="K15" s="20">
        <f>SUBTOTAL(9,C15:J15)</f>
        <v>160</v>
      </c>
      <c r="L15" s="21">
        <f>SUM(K15-L16)</f>
        <v>2</v>
      </c>
      <c r="M15" s="116"/>
      <c r="N15" s="119"/>
    </row>
    <row r="16" spans="1:14" ht="16.5" customHeight="1">
      <c r="A16" s="111"/>
      <c r="B16" s="114"/>
      <c r="C16" s="15">
        <v>25</v>
      </c>
      <c r="D16" s="15">
        <v>17</v>
      </c>
      <c r="E16" s="9">
        <v>22</v>
      </c>
      <c r="F16" s="36"/>
      <c r="G16" s="9">
        <v>25</v>
      </c>
      <c r="H16" s="9">
        <v>22</v>
      </c>
      <c r="I16" s="9">
        <v>27</v>
      </c>
      <c r="J16" s="13">
        <v>20</v>
      </c>
      <c r="K16" s="22"/>
      <c r="L16" s="23">
        <f>SUBTOTAL(9,C16:J16)</f>
        <v>158</v>
      </c>
      <c r="M16" s="117"/>
      <c r="N16" s="120"/>
    </row>
    <row r="17" spans="1:14" ht="16.5" customHeight="1">
      <c r="A17" s="109">
        <v>5</v>
      </c>
      <c r="B17" s="112" t="s">
        <v>15</v>
      </c>
      <c r="C17" s="2">
        <v>0</v>
      </c>
      <c r="D17" s="2">
        <v>2</v>
      </c>
      <c r="E17" s="11">
        <v>2</v>
      </c>
      <c r="F17" s="11">
        <v>2</v>
      </c>
      <c r="G17" s="59"/>
      <c r="H17" s="11">
        <v>2</v>
      </c>
      <c r="I17" s="11">
        <v>0</v>
      </c>
      <c r="J17" s="10">
        <v>2</v>
      </c>
      <c r="K17" s="18"/>
      <c r="L17" s="19"/>
      <c r="M17" s="115">
        <f>SUM(C17:J17)</f>
        <v>10</v>
      </c>
      <c r="N17" s="118" t="s">
        <v>42</v>
      </c>
    </row>
    <row r="18" spans="1:14" ht="16.5" customHeight="1">
      <c r="A18" s="110"/>
      <c r="B18" s="113"/>
      <c r="C18" s="3">
        <v>12</v>
      </c>
      <c r="D18" s="3">
        <v>24</v>
      </c>
      <c r="E18" s="5">
        <v>20</v>
      </c>
      <c r="F18" s="5">
        <v>25</v>
      </c>
      <c r="G18" s="34"/>
      <c r="H18" s="5">
        <v>22</v>
      </c>
      <c r="I18" s="5">
        <v>23</v>
      </c>
      <c r="J18" s="12">
        <v>23</v>
      </c>
      <c r="K18" s="20">
        <f>SUBTOTAL(9,C18:J18)</f>
        <v>149</v>
      </c>
      <c r="L18" s="21">
        <f>SUM(K18-L19)</f>
        <v>10</v>
      </c>
      <c r="M18" s="116"/>
      <c r="N18" s="119"/>
    </row>
    <row r="19" spans="1:14" ht="16.5" customHeight="1">
      <c r="A19" s="111"/>
      <c r="B19" s="114"/>
      <c r="C19" s="15">
        <v>26</v>
      </c>
      <c r="D19" s="15">
        <v>13</v>
      </c>
      <c r="E19" s="9">
        <v>16</v>
      </c>
      <c r="F19" s="9">
        <v>20</v>
      </c>
      <c r="G19" s="36"/>
      <c r="H19" s="9">
        <v>16</v>
      </c>
      <c r="I19" s="9">
        <v>28</v>
      </c>
      <c r="J19" s="13">
        <v>20</v>
      </c>
      <c r="K19" s="22"/>
      <c r="L19" s="23">
        <f>SUBTOTAL(9,C19:J19)</f>
        <v>139</v>
      </c>
      <c r="M19" s="117"/>
      <c r="N19" s="120"/>
    </row>
    <row r="20" spans="1:14" ht="16.5" customHeight="1">
      <c r="A20" s="109">
        <v>6</v>
      </c>
      <c r="B20" s="112" t="s">
        <v>21</v>
      </c>
      <c r="C20" s="2">
        <v>0</v>
      </c>
      <c r="D20" s="2">
        <v>2</v>
      </c>
      <c r="E20" s="11">
        <v>2</v>
      </c>
      <c r="F20" s="11">
        <v>0</v>
      </c>
      <c r="G20" s="11">
        <v>0</v>
      </c>
      <c r="H20" s="59"/>
      <c r="I20" s="11">
        <v>0</v>
      </c>
      <c r="J20" s="10">
        <v>2</v>
      </c>
      <c r="K20" s="18"/>
      <c r="L20" s="19"/>
      <c r="M20" s="115">
        <f>SUM(C20:J20)</f>
        <v>6</v>
      </c>
      <c r="N20" s="118">
        <v>5</v>
      </c>
    </row>
    <row r="21" spans="1:14" ht="16.5" customHeight="1">
      <c r="A21" s="110"/>
      <c r="B21" s="113"/>
      <c r="C21" s="3">
        <v>21</v>
      </c>
      <c r="D21" s="3">
        <v>24</v>
      </c>
      <c r="E21" s="5">
        <v>22</v>
      </c>
      <c r="F21" s="5">
        <v>22</v>
      </c>
      <c r="G21" s="5">
        <v>16</v>
      </c>
      <c r="H21" s="34"/>
      <c r="I21" s="5">
        <v>18</v>
      </c>
      <c r="J21" s="12">
        <v>29</v>
      </c>
      <c r="K21" s="20">
        <f>SUBTOTAL(9,C21:J21)</f>
        <v>152</v>
      </c>
      <c r="L21" s="21">
        <f>SUM(K21-L22)</f>
        <v>-25</v>
      </c>
      <c r="M21" s="116"/>
      <c r="N21" s="119"/>
    </row>
    <row r="22" spans="1:14" ht="16.5" customHeight="1">
      <c r="A22" s="111"/>
      <c r="B22" s="114"/>
      <c r="C22" s="15">
        <v>31</v>
      </c>
      <c r="D22" s="15">
        <v>23</v>
      </c>
      <c r="E22" s="9">
        <v>21</v>
      </c>
      <c r="F22" s="9">
        <v>28</v>
      </c>
      <c r="G22" s="9">
        <v>22</v>
      </c>
      <c r="H22" s="36"/>
      <c r="I22" s="9">
        <v>30</v>
      </c>
      <c r="J22" s="13">
        <v>22</v>
      </c>
      <c r="K22" s="22"/>
      <c r="L22" s="23">
        <f>SUBTOTAL(9,C22:J22)</f>
        <v>177</v>
      </c>
      <c r="M22" s="117"/>
      <c r="N22" s="120"/>
    </row>
    <row r="23" spans="1:14" ht="15.75">
      <c r="A23" s="109">
        <v>7</v>
      </c>
      <c r="B23" s="112" t="s">
        <v>19</v>
      </c>
      <c r="C23" s="2">
        <v>2</v>
      </c>
      <c r="D23" s="14">
        <v>2</v>
      </c>
      <c r="E23" s="14">
        <v>2</v>
      </c>
      <c r="F23" s="14">
        <v>2</v>
      </c>
      <c r="G23" s="11">
        <v>2</v>
      </c>
      <c r="H23" s="11">
        <v>2</v>
      </c>
      <c r="I23" s="59"/>
      <c r="J23" s="10">
        <v>2</v>
      </c>
      <c r="K23" s="18"/>
      <c r="L23" s="19"/>
      <c r="M23" s="115">
        <f>SUM(C23:J23)</f>
        <v>14</v>
      </c>
      <c r="N23" s="118" t="s">
        <v>40</v>
      </c>
    </row>
    <row r="24" spans="1:14" ht="15.75" customHeight="1">
      <c r="A24" s="110"/>
      <c r="B24" s="113"/>
      <c r="C24" s="3">
        <v>22</v>
      </c>
      <c r="D24" s="4">
        <v>27</v>
      </c>
      <c r="E24" s="4">
        <v>23</v>
      </c>
      <c r="F24" s="4">
        <v>27</v>
      </c>
      <c r="G24" s="5">
        <v>28</v>
      </c>
      <c r="H24" s="5">
        <v>30</v>
      </c>
      <c r="I24" s="34"/>
      <c r="J24" s="12">
        <v>22</v>
      </c>
      <c r="K24" s="20">
        <f>SUBTOTAL(9,C24:J24)</f>
        <v>179</v>
      </c>
      <c r="L24" s="21">
        <f>SUM(K24-L25)</f>
        <v>44</v>
      </c>
      <c r="M24" s="116"/>
      <c r="N24" s="119"/>
    </row>
    <row r="25" spans="1:14" ht="16.5" customHeight="1">
      <c r="A25" s="111"/>
      <c r="B25" s="114"/>
      <c r="C25" s="15">
        <v>19</v>
      </c>
      <c r="D25" s="8">
        <v>16</v>
      </c>
      <c r="E25" s="8">
        <v>20</v>
      </c>
      <c r="F25" s="8">
        <v>21</v>
      </c>
      <c r="G25" s="9">
        <v>23</v>
      </c>
      <c r="H25" s="9">
        <v>18</v>
      </c>
      <c r="I25" s="36"/>
      <c r="J25" s="12">
        <v>18</v>
      </c>
      <c r="K25" s="22"/>
      <c r="L25" s="23">
        <f>SUBTOTAL(109,C25:J25)</f>
        <v>135</v>
      </c>
      <c r="M25" s="117"/>
      <c r="N25" s="120"/>
    </row>
    <row r="26" spans="1:14" ht="15.75">
      <c r="A26" s="109">
        <v>8</v>
      </c>
      <c r="B26" s="113" t="s">
        <v>20</v>
      </c>
      <c r="C26" s="2">
        <v>0</v>
      </c>
      <c r="D26" s="14">
        <v>2</v>
      </c>
      <c r="E26" s="14">
        <v>2</v>
      </c>
      <c r="F26" s="14">
        <v>0</v>
      </c>
      <c r="G26" s="14">
        <v>0</v>
      </c>
      <c r="H26" s="14">
        <v>0</v>
      </c>
      <c r="I26" s="11">
        <v>0</v>
      </c>
      <c r="J26" s="59"/>
      <c r="K26" s="18"/>
      <c r="L26" s="19"/>
      <c r="M26" s="115">
        <f>SUM(C26:J26)</f>
        <v>4</v>
      </c>
      <c r="N26" s="118">
        <v>6</v>
      </c>
    </row>
    <row r="27" spans="1:14" ht="15">
      <c r="A27" s="110"/>
      <c r="B27" s="113"/>
      <c r="C27" s="3">
        <v>17</v>
      </c>
      <c r="D27" s="4">
        <v>17</v>
      </c>
      <c r="E27" s="4">
        <v>22</v>
      </c>
      <c r="F27" s="4">
        <v>20</v>
      </c>
      <c r="G27" s="4">
        <v>20</v>
      </c>
      <c r="H27" s="4">
        <v>22</v>
      </c>
      <c r="I27" s="5">
        <v>18</v>
      </c>
      <c r="J27" s="34"/>
      <c r="K27" s="20">
        <f>SUBTOTAL(9,C27:J27)</f>
        <v>136</v>
      </c>
      <c r="L27" s="21">
        <f>SUM(K27-L28)</f>
        <v>-24</v>
      </c>
      <c r="M27" s="116"/>
      <c r="N27" s="119"/>
    </row>
    <row r="28" spans="1:14" ht="15.75" thickBot="1">
      <c r="A28" s="126"/>
      <c r="B28" s="127"/>
      <c r="C28" s="16">
        <v>32</v>
      </c>
      <c r="D28" s="17">
        <v>13</v>
      </c>
      <c r="E28" s="17">
        <v>19</v>
      </c>
      <c r="F28" s="17">
        <v>22</v>
      </c>
      <c r="G28" s="17">
        <v>23</v>
      </c>
      <c r="H28" s="17">
        <v>29</v>
      </c>
      <c r="I28" s="102">
        <v>22</v>
      </c>
      <c r="J28" s="35"/>
      <c r="K28" s="24"/>
      <c r="L28" s="25">
        <f>SUBTOTAL(109,C28:J28)</f>
        <v>160</v>
      </c>
      <c r="M28" s="128"/>
      <c r="N28" s="129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33" t="str">
        <f>IF(K29&lt;&gt;L29,"! Väravate vahe ei ole õige. Andmete sisestus pooleli või tulemused sisestatud valesti =&gt;&gt;"," ")</f>
        <v> </v>
      </c>
      <c r="K29" s="26">
        <f>SUM(K6:K28)</f>
        <v>1196</v>
      </c>
      <c r="L29" s="26">
        <f>L7+L10+L13+L16+L19+L22+L25+L28</f>
        <v>1196</v>
      </c>
      <c r="N29" s="1"/>
    </row>
  </sheetData>
  <sheetProtection/>
  <mergeCells count="33">
    <mergeCell ref="B20:B22"/>
    <mergeCell ref="M20:M22"/>
    <mergeCell ref="N20:N22"/>
    <mergeCell ref="A26:A28"/>
    <mergeCell ref="B26:B28"/>
    <mergeCell ref="M26:M28"/>
    <mergeCell ref="N26:N28"/>
    <mergeCell ref="N17:N19"/>
    <mergeCell ref="A14:A16"/>
    <mergeCell ref="B14:B16"/>
    <mergeCell ref="M14:M16"/>
    <mergeCell ref="N14:N16"/>
    <mergeCell ref="A23:A25"/>
    <mergeCell ref="B23:B25"/>
    <mergeCell ref="M23:M25"/>
    <mergeCell ref="N23:N25"/>
    <mergeCell ref="A20:A22"/>
    <mergeCell ref="K4:L4"/>
    <mergeCell ref="A5:A7"/>
    <mergeCell ref="B5:B7"/>
    <mergeCell ref="M5:M7"/>
    <mergeCell ref="A17:A19"/>
    <mergeCell ref="B17:B19"/>
    <mergeCell ref="M17:M19"/>
    <mergeCell ref="A11:A13"/>
    <mergeCell ref="B11:B13"/>
    <mergeCell ref="M11:M13"/>
    <mergeCell ref="N11:N13"/>
    <mergeCell ref="N5:N7"/>
    <mergeCell ref="A8:A10"/>
    <mergeCell ref="B8:B10"/>
    <mergeCell ref="M8:M10"/>
    <mergeCell ref="N8:N10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4.57421875" style="0" customWidth="1"/>
    <col min="2" max="2" width="22.57421875" style="0" customWidth="1"/>
    <col min="3" max="13" width="9.421875" style="0" customWidth="1"/>
  </cols>
  <sheetData>
    <row r="1" spans="1:17" s="39" customFormat="1" ht="23.25">
      <c r="A1" s="50"/>
      <c r="B1" s="53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Q1" s="40"/>
    </row>
    <row r="2" spans="1:12" s="39" customFormat="1" ht="25.5" customHeight="1">
      <c r="A2" s="53"/>
      <c r="B2" s="53" t="s">
        <v>27</v>
      </c>
      <c r="C2" s="54"/>
      <c r="D2" s="53" t="s">
        <v>33</v>
      </c>
      <c r="E2" s="51"/>
      <c r="F2" s="51"/>
      <c r="G2" s="51"/>
      <c r="I2" s="51"/>
      <c r="K2" s="103" t="s">
        <v>32</v>
      </c>
      <c r="L2" s="55" t="s">
        <v>31</v>
      </c>
    </row>
    <row r="3" ht="13.5" thickBot="1"/>
    <row r="4" spans="1:13" ht="27" customHeight="1" thickBot="1">
      <c r="A4" s="27"/>
      <c r="B4" s="32" t="s">
        <v>6</v>
      </c>
      <c r="C4" s="28">
        <v>1</v>
      </c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29">
        <v>7</v>
      </c>
      <c r="J4" s="29">
        <v>8</v>
      </c>
      <c r="K4" s="37" t="s">
        <v>22</v>
      </c>
      <c r="L4" s="30" t="s">
        <v>8</v>
      </c>
      <c r="M4" s="31" t="s">
        <v>9</v>
      </c>
    </row>
    <row r="5" spans="1:13" ht="16.5" customHeight="1" thickTop="1">
      <c r="A5" s="124">
        <v>1</v>
      </c>
      <c r="B5" s="113" t="s">
        <v>28</v>
      </c>
      <c r="C5" s="133"/>
      <c r="D5" s="130"/>
      <c r="E5" s="130"/>
      <c r="F5" s="130"/>
      <c r="G5" s="130"/>
      <c r="H5" s="130"/>
      <c r="I5" s="130"/>
      <c r="J5" s="130"/>
      <c r="K5" s="130"/>
      <c r="L5" s="125"/>
      <c r="M5" s="121"/>
    </row>
    <row r="6" spans="1:13" ht="16.5" customHeight="1">
      <c r="A6" s="110"/>
      <c r="B6" s="113"/>
      <c r="C6" s="134"/>
      <c r="D6" s="131"/>
      <c r="E6" s="131"/>
      <c r="F6" s="131"/>
      <c r="G6" s="131"/>
      <c r="H6" s="131"/>
      <c r="I6" s="131"/>
      <c r="J6" s="131"/>
      <c r="K6" s="131"/>
      <c r="L6" s="116"/>
      <c r="M6" s="119"/>
    </row>
    <row r="7" spans="1:13" ht="16.5" customHeight="1">
      <c r="A7" s="111"/>
      <c r="B7" s="113"/>
      <c r="C7" s="135"/>
      <c r="D7" s="132"/>
      <c r="E7" s="132"/>
      <c r="F7" s="132"/>
      <c r="G7" s="132"/>
      <c r="H7" s="132"/>
      <c r="I7" s="132"/>
      <c r="J7" s="132"/>
      <c r="K7" s="132"/>
      <c r="L7" s="116"/>
      <c r="M7" s="120"/>
    </row>
    <row r="8" spans="1:13" ht="16.5" customHeight="1">
      <c r="A8" s="109">
        <v>2</v>
      </c>
      <c r="B8" s="112" t="s">
        <v>18</v>
      </c>
      <c r="C8" s="130"/>
      <c r="D8" s="136"/>
      <c r="E8" s="130"/>
      <c r="F8" s="130"/>
      <c r="G8" s="130"/>
      <c r="H8" s="130"/>
      <c r="I8" s="130"/>
      <c r="J8" s="130"/>
      <c r="K8" s="130"/>
      <c r="L8" s="115"/>
      <c r="M8" s="118"/>
    </row>
    <row r="9" spans="1:13" ht="16.5" customHeight="1">
      <c r="A9" s="110"/>
      <c r="B9" s="113"/>
      <c r="C9" s="131"/>
      <c r="D9" s="134"/>
      <c r="E9" s="131"/>
      <c r="F9" s="131"/>
      <c r="G9" s="131"/>
      <c r="H9" s="131"/>
      <c r="I9" s="131"/>
      <c r="J9" s="131"/>
      <c r="K9" s="131"/>
      <c r="L9" s="116"/>
      <c r="M9" s="119"/>
    </row>
    <row r="10" spans="1:13" ht="16.5" customHeight="1">
      <c r="A10" s="111"/>
      <c r="B10" s="114"/>
      <c r="C10" s="132"/>
      <c r="D10" s="135"/>
      <c r="E10" s="132"/>
      <c r="F10" s="132"/>
      <c r="G10" s="132"/>
      <c r="H10" s="132"/>
      <c r="I10" s="132"/>
      <c r="J10" s="132"/>
      <c r="K10" s="132"/>
      <c r="L10" s="117"/>
      <c r="M10" s="120"/>
    </row>
    <row r="11" spans="1:13" ht="16.5" customHeight="1">
      <c r="A11" s="109">
        <v>3</v>
      </c>
      <c r="B11" s="112" t="s">
        <v>34</v>
      </c>
      <c r="C11" s="130"/>
      <c r="D11" s="130"/>
      <c r="E11" s="136"/>
      <c r="F11" s="130"/>
      <c r="G11" s="130"/>
      <c r="H11" s="130"/>
      <c r="I11" s="130"/>
      <c r="J11" s="130"/>
      <c r="K11" s="130"/>
      <c r="L11" s="115"/>
      <c r="M11" s="118"/>
    </row>
    <row r="12" spans="1:13" ht="16.5" customHeight="1">
      <c r="A12" s="110"/>
      <c r="B12" s="113"/>
      <c r="C12" s="131"/>
      <c r="D12" s="131"/>
      <c r="E12" s="134"/>
      <c r="F12" s="131"/>
      <c r="G12" s="131"/>
      <c r="H12" s="131"/>
      <c r="I12" s="131"/>
      <c r="J12" s="131"/>
      <c r="K12" s="131"/>
      <c r="L12" s="116"/>
      <c r="M12" s="119"/>
    </row>
    <row r="13" spans="1:13" ht="16.5" customHeight="1">
      <c r="A13" s="111"/>
      <c r="B13" s="114"/>
      <c r="C13" s="132"/>
      <c r="D13" s="132"/>
      <c r="E13" s="135"/>
      <c r="F13" s="132"/>
      <c r="G13" s="132"/>
      <c r="H13" s="132"/>
      <c r="I13" s="132"/>
      <c r="J13" s="132"/>
      <c r="K13" s="132"/>
      <c r="L13" s="117"/>
      <c r="M13" s="120"/>
    </row>
    <row r="14" spans="1:13" ht="16.5" customHeight="1">
      <c r="A14" s="109">
        <v>4</v>
      </c>
      <c r="B14" s="112" t="s">
        <v>24</v>
      </c>
      <c r="C14" s="130"/>
      <c r="D14" s="130"/>
      <c r="E14" s="130"/>
      <c r="F14" s="136"/>
      <c r="G14" s="130"/>
      <c r="H14" s="130"/>
      <c r="I14" s="130"/>
      <c r="J14" s="130"/>
      <c r="K14" s="130"/>
      <c r="L14" s="115"/>
      <c r="M14" s="118"/>
    </row>
    <row r="15" spans="1:13" ht="16.5" customHeight="1">
      <c r="A15" s="110"/>
      <c r="B15" s="113"/>
      <c r="C15" s="131"/>
      <c r="D15" s="131"/>
      <c r="E15" s="131"/>
      <c r="F15" s="134"/>
      <c r="G15" s="131"/>
      <c r="H15" s="131"/>
      <c r="I15" s="131"/>
      <c r="J15" s="131"/>
      <c r="K15" s="131"/>
      <c r="L15" s="116"/>
      <c r="M15" s="119"/>
    </row>
    <row r="16" spans="1:13" ht="16.5" customHeight="1">
      <c r="A16" s="111"/>
      <c r="B16" s="114"/>
      <c r="C16" s="132"/>
      <c r="D16" s="132"/>
      <c r="E16" s="132"/>
      <c r="F16" s="135"/>
      <c r="G16" s="132"/>
      <c r="H16" s="132"/>
      <c r="I16" s="132"/>
      <c r="J16" s="132"/>
      <c r="K16" s="132"/>
      <c r="L16" s="117"/>
      <c r="M16" s="120"/>
    </row>
    <row r="17" spans="1:13" ht="16.5" customHeight="1">
      <c r="A17" s="109">
        <v>5</v>
      </c>
      <c r="B17" s="112" t="s">
        <v>15</v>
      </c>
      <c r="C17" s="130"/>
      <c r="D17" s="130"/>
      <c r="E17" s="130"/>
      <c r="F17" s="130"/>
      <c r="G17" s="136"/>
      <c r="H17" s="130"/>
      <c r="I17" s="130"/>
      <c r="J17" s="130"/>
      <c r="K17" s="130"/>
      <c r="L17" s="115"/>
      <c r="M17" s="118"/>
    </row>
    <row r="18" spans="1:13" ht="16.5" customHeight="1">
      <c r="A18" s="110"/>
      <c r="B18" s="113"/>
      <c r="C18" s="131"/>
      <c r="D18" s="131"/>
      <c r="E18" s="131"/>
      <c r="F18" s="131"/>
      <c r="G18" s="134"/>
      <c r="H18" s="131"/>
      <c r="I18" s="131"/>
      <c r="J18" s="131"/>
      <c r="K18" s="131"/>
      <c r="L18" s="116"/>
      <c r="M18" s="119"/>
    </row>
    <row r="19" spans="1:13" ht="16.5" customHeight="1">
      <c r="A19" s="111"/>
      <c r="B19" s="114"/>
      <c r="C19" s="132"/>
      <c r="D19" s="132"/>
      <c r="E19" s="132"/>
      <c r="F19" s="132"/>
      <c r="G19" s="135"/>
      <c r="H19" s="132"/>
      <c r="I19" s="132"/>
      <c r="J19" s="132"/>
      <c r="K19" s="132"/>
      <c r="L19" s="117"/>
      <c r="M19" s="120"/>
    </row>
    <row r="20" spans="1:13" ht="16.5" customHeight="1">
      <c r="A20" s="109">
        <v>6</v>
      </c>
      <c r="B20" s="112" t="s">
        <v>21</v>
      </c>
      <c r="C20" s="130"/>
      <c r="D20" s="130"/>
      <c r="E20" s="130"/>
      <c r="F20" s="130"/>
      <c r="G20" s="130"/>
      <c r="H20" s="136"/>
      <c r="I20" s="130"/>
      <c r="J20" s="130"/>
      <c r="K20" s="130"/>
      <c r="L20" s="115"/>
      <c r="M20" s="118"/>
    </row>
    <row r="21" spans="1:13" ht="16.5" customHeight="1">
      <c r="A21" s="110"/>
      <c r="B21" s="113"/>
      <c r="C21" s="131"/>
      <c r="D21" s="131"/>
      <c r="E21" s="131"/>
      <c r="F21" s="131"/>
      <c r="G21" s="131"/>
      <c r="H21" s="134"/>
      <c r="I21" s="131"/>
      <c r="J21" s="131"/>
      <c r="K21" s="131"/>
      <c r="L21" s="116"/>
      <c r="M21" s="119"/>
    </row>
    <row r="22" spans="1:13" ht="16.5" customHeight="1">
      <c r="A22" s="111"/>
      <c r="B22" s="114"/>
      <c r="C22" s="132"/>
      <c r="D22" s="132"/>
      <c r="E22" s="132"/>
      <c r="F22" s="132"/>
      <c r="G22" s="132"/>
      <c r="H22" s="135"/>
      <c r="I22" s="132"/>
      <c r="J22" s="132"/>
      <c r="K22" s="132"/>
      <c r="L22" s="117"/>
      <c r="M22" s="120"/>
    </row>
    <row r="23" spans="1:13" ht="16.5" customHeight="1">
      <c r="A23" s="109">
        <v>7</v>
      </c>
      <c r="B23" s="112" t="s">
        <v>19</v>
      </c>
      <c r="C23" s="130"/>
      <c r="D23" s="130"/>
      <c r="E23" s="130"/>
      <c r="F23" s="130"/>
      <c r="G23" s="130"/>
      <c r="H23" s="130"/>
      <c r="I23" s="136"/>
      <c r="J23" s="130"/>
      <c r="K23" s="130"/>
      <c r="L23" s="115"/>
      <c r="M23" s="118"/>
    </row>
    <row r="24" spans="1:13" ht="16.5" customHeight="1">
      <c r="A24" s="110"/>
      <c r="B24" s="113"/>
      <c r="C24" s="131"/>
      <c r="D24" s="131"/>
      <c r="E24" s="131"/>
      <c r="F24" s="131"/>
      <c r="G24" s="131"/>
      <c r="H24" s="131"/>
      <c r="I24" s="134"/>
      <c r="J24" s="131"/>
      <c r="K24" s="131"/>
      <c r="L24" s="116"/>
      <c r="M24" s="119"/>
    </row>
    <row r="25" spans="1:13" ht="16.5" customHeight="1">
      <c r="A25" s="111"/>
      <c r="B25" s="114"/>
      <c r="C25" s="132"/>
      <c r="D25" s="132"/>
      <c r="E25" s="132"/>
      <c r="F25" s="132"/>
      <c r="G25" s="132"/>
      <c r="H25" s="132"/>
      <c r="I25" s="135"/>
      <c r="J25" s="132"/>
      <c r="K25" s="132"/>
      <c r="L25" s="117"/>
      <c r="M25" s="120"/>
    </row>
    <row r="26" spans="1:13" ht="16.5" customHeight="1">
      <c r="A26" s="109">
        <v>8</v>
      </c>
      <c r="B26" s="113" t="s">
        <v>20</v>
      </c>
      <c r="C26" s="130"/>
      <c r="D26" s="130"/>
      <c r="E26" s="130"/>
      <c r="F26" s="130"/>
      <c r="G26" s="130"/>
      <c r="H26" s="130"/>
      <c r="I26" s="130"/>
      <c r="J26" s="136"/>
      <c r="K26" s="130"/>
      <c r="L26" s="115"/>
      <c r="M26" s="118"/>
    </row>
    <row r="27" spans="1:13" ht="16.5" customHeight="1">
      <c r="A27" s="110"/>
      <c r="B27" s="113"/>
      <c r="C27" s="131"/>
      <c r="D27" s="131"/>
      <c r="E27" s="131"/>
      <c r="F27" s="131"/>
      <c r="G27" s="131"/>
      <c r="H27" s="131"/>
      <c r="I27" s="131"/>
      <c r="J27" s="134"/>
      <c r="K27" s="131"/>
      <c r="L27" s="116"/>
      <c r="M27" s="119"/>
    </row>
    <row r="28" spans="1:13" ht="16.5" customHeight="1" thickBot="1">
      <c r="A28" s="126"/>
      <c r="B28" s="127"/>
      <c r="C28" s="137"/>
      <c r="D28" s="137"/>
      <c r="E28" s="137"/>
      <c r="F28" s="137"/>
      <c r="G28" s="137"/>
      <c r="H28" s="137"/>
      <c r="I28" s="137"/>
      <c r="J28" s="138"/>
      <c r="K28" s="137"/>
      <c r="L28" s="128"/>
      <c r="M28" s="129"/>
    </row>
  </sheetData>
  <sheetProtection/>
  <mergeCells count="104">
    <mergeCell ref="E17:E19"/>
    <mergeCell ref="F17:F19"/>
    <mergeCell ref="K14:K16"/>
    <mergeCell ref="L14:L16"/>
    <mergeCell ref="M14:M16"/>
    <mergeCell ref="E23:E25"/>
    <mergeCell ref="G17:G19"/>
    <mergeCell ref="E26:E28"/>
    <mergeCell ref="F26:F28"/>
    <mergeCell ref="G26:G28"/>
    <mergeCell ref="F23:F25"/>
    <mergeCell ref="G23:G25"/>
    <mergeCell ref="A14:A16"/>
    <mergeCell ref="B14:B16"/>
    <mergeCell ref="C14:C16"/>
    <mergeCell ref="D14:D16"/>
    <mergeCell ref="A17:A19"/>
    <mergeCell ref="B17:B19"/>
    <mergeCell ref="C17:C19"/>
    <mergeCell ref="D17:D19"/>
    <mergeCell ref="J26:J28"/>
    <mergeCell ref="J11:J13"/>
    <mergeCell ref="K26:K28"/>
    <mergeCell ref="L26:L28"/>
    <mergeCell ref="M26:M28"/>
    <mergeCell ref="J17:J19"/>
    <mergeCell ref="K17:K19"/>
    <mergeCell ref="L17:L19"/>
    <mergeCell ref="M17:M19"/>
    <mergeCell ref="J14:J16"/>
    <mergeCell ref="A11:A13"/>
    <mergeCell ref="B11:B13"/>
    <mergeCell ref="C11:C13"/>
    <mergeCell ref="D11:D13"/>
    <mergeCell ref="L11:L13"/>
    <mergeCell ref="M11:M13"/>
    <mergeCell ref="I11:I13"/>
    <mergeCell ref="I23:I25"/>
    <mergeCell ref="H20:H22"/>
    <mergeCell ref="H17:H19"/>
    <mergeCell ref="H14:H16"/>
    <mergeCell ref="I17:I19"/>
    <mergeCell ref="I14:I16"/>
    <mergeCell ref="A26:A28"/>
    <mergeCell ref="B26:B28"/>
    <mergeCell ref="C26:C28"/>
    <mergeCell ref="D26:D28"/>
    <mergeCell ref="H26:H28"/>
    <mergeCell ref="K20:K22"/>
    <mergeCell ref="J23:J25"/>
    <mergeCell ref="K23:K25"/>
    <mergeCell ref="H23:H25"/>
    <mergeCell ref="I26:I28"/>
    <mergeCell ref="A23:A25"/>
    <mergeCell ref="B23:B25"/>
    <mergeCell ref="C23:C25"/>
    <mergeCell ref="D23:D25"/>
    <mergeCell ref="M23:M25"/>
    <mergeCell ref="J20:J22"/>
    <mergeCell ref="L20:L22"/>
    <mergeCell ref="M20:M22"/>
    <mergeCell ref="L23:L25"/>
    <mergeCell ref="A20:A22"/>
    <mergeCell ref="B20:B22"/>
    <mergeCell ref="D20:D22"/>
    <mergeCell ref="I20:I22"/>
    <mergeCell ref="C20:C22"/>
    <mergeCell ref="F20:F22"/>
    <mergeCell ref="G20:G22"/>
    <mergeCell ref="E20:E22"/>
    <mergeCell ref="E14:E16"/>
    <mergeCell ref="F14:F16"/>
    <mergeCell ref="M8:M10"/>
    <mergeCell ref="E8:E10"/>
    <mergeCell ref="G11:G13"/>
    <mergeCell ref="H11:H13"/>
    <mergeCell ref="G14:G16"/>
    <mergeCell ref="E11:E13"/>
    <mergeCell ref="F11:F13"/>
    <mergeCell ref="K11:K13"/>
    <mergeCell ref="F5:F7"/>
    <mergeCell ref="F8:F10"/>
    <mergeCell ref="K5:K7"/>
    <mergeCell ref="L5:L7"/>
    <mergeCell ref="G8:G10"/>
    <mergeCell ref="H8:H10"/>
    <mergeCell ref="I8:I10"/>
    <mergeCell ref="J8:J10"/>
    <mergeCell ref="M5:M7"/>
    <mergeCell ref="H5:H7"/>
    <mergeCell ref="I5:I7"/>
    <mergeCell ref="G5:G7"/>
    <mergeCell ref="J5:J7"/>
    <mergeCell ref="K8:K10"/>
    <mergeCell ref="L8:L10"/>
    <mergeCell ref="E5:E7"/>
    <mergeCell ref="A8:A10"/>
    <mergeCell ref="A5:A7"/>
    <mergeCell ref="B5:B7"/>
    <mergeCell ref="D5:D7"/>
    <mergeCell ref="C5:C7"/>
    <mergeCell ref="B8:B10"/>
    <mergeCell ref="C8:C10"/>
    <mergeCell ref="D8:D10"/>
  </mergeCells>
  <printOptions horizontalCentered="1"/>
  <pageMargins left="0.5118110236220472" right="0.32" top="0.5905511811023623" bottom="0.3937007874015748" header="0.5118110236220472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2010-02-06T18:08:53Z</cp:lastPrinted>
  <dcterms:created xsi:type="dcterms:W3CDTF">2003-10-17T15:08:06Z</dcterms:created>
  <dcterms:modified xsi:type="dcterms:W3CDTF">2010-02-07T15:34:48Z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