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1640" tabRatio="734" activeTab="3"/>
  </bookViews>
  <sheets>
    <sheet name="Tabel_PT" sheetId="1" r:id="rId1"/>
    <sheet name="A-finaal" sheetId="2" r:id="rId2"/>
    <sheet name="B-finaal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<sst xmlns="http://schemas.openxmlformats.org/spreadsheetml/2006/main" count="121" uniqueCount="91">
  <si>
    <t>SK Tapa</t>
  </si>
  <si>
    <t>VÕISTKOND</t>
  </si>
  <si>
    <t>V – VAHE</t>
  </si>
  <si>
    <t>PUNKTE</t>
  </si>
  <si>
    <t>KOHT</t>
  </si>
  <si>
    <t>Põlva SK 1</t>
  </si>
  <si>
    <t>Põlva SK 2</t>
  </si>
  <si>
    <t>PÕLVA SK 1</t>
  </si>
  <si>
    <t>PÕLVA SK 2</t>
  </si>
  <si>
    <t>HC Tallas</t>
  </si>
  <si>
    <t>VILJANDI SK</t>
  </si>
  <si>
    <t>Aruküla SK</t>
  </si>
  <si>
    <t>HC Kehra</t>
  </si>
  <si>
    <t>TALLINNA KPK</t>
  </si>
  <si>
    <t>HC TALLAS</t>
  </si>
  <si>
    <t>HC KEHRA</t>
  </si>
  <si>
    <t>ARUKÜLA SK</t>
  </si>
  <si>
    <t>SK TAPA</t>
  </si>
  <si>
    <t>2009 EESTI MEISTRIVÕISTLUSED KÄSIPALLIS</t>
  </si>
  <si>
    <t>PÕHITURNIIR</t>
  </si>
  <si>
    <t>13.02.-15.02.2009</t>
  </si>
  <si>
    <t>Sillamäe KPK</t>
  </si>
  <si>
    <t>HC Viimsi</t>
  </si>
  <si>
    <t>HC VIIMSI</t>
  </si>
  <si>
    <t>SILLAMÄE KPK</t>
  </si>
  <si>
    <t>ARUKÜLA</t>
  </si>
  <si>
    <t>08.05.2009</t>
  </si>
  <si>
    <t>NOORMEHED B KLASS</t>
  </si>
  <si>
    <t>A-finaal</t>
  </si>
  <si>
    <t>kohad 1.-5.</t>
  </si>
  <si>
    <t>PT punktid</t>
  </si>
  <si>
    <t>FT punktid</t>
  </si>
  <si>
    <t>B-finaal</t>
  </si>
  <si>
    <t>kohad 6.-10.</t>
  </si>
  <si>
    <t>09.05.-10.05.2009</t>
  </si>
  <si>
    <t>KEHRA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</si>
  <si>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</si>
  <si>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</si>
  <si>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</si>
  <si>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</si>
  <si>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</si>
  <si>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</si>
  <si>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</si>
  <si>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</si>
  <si>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</si>
  <si>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</si>
  <si>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SILLAMÄE KK</t>
  </si>
  <si>
    <t>NOORMEHED  B  KLASS</t>
  </si>
  <si>
    <t>Esimene etapp 13-15.02.2009 Arukülas,Aruküla Spordihoones</t>
  </si>
  <si>
    <t>Teine etapp 08.-10.05.2009 Kehras,Kehra Spordihoones</t>
  </si>
  <si>
    <t>Lõppjärjestus</t>
  </si>
  <si>
    <t>Treener</t>
  </si>
  <si>
    <t>Võistkondade parimad mängijad</t>
  </si>
  <si>
    <t>Kalmer Musting</t>
  </si>
  <si>
    <t>Ardo Puna</t>
  </si>
  <si>
    <t>Heino Ojasoo,Andrus Rogenbaum</t>
  </si>
  <si>
    <t>Kristo Salamatin</t>
  </si>
  <si>
    <t>Ain Kont,Ain Pinnonen</t>
  </si>
  <si>
    <t>Kristjan Kangro</t>
  </si>
  <si>
    <t xml:space="preserve">Tallinna KPK </t>
  </si>
  <si>
    <t>Riho-Bruno Bramanis</t>
  </si>
  <si>
    <t>Uku-Tanel Laast</t>
  </si>
  <si>
    <t>Risto Lepp</t>
  </si>
  <si>
    <t>Mattias Karu</t>
  </si>
  <si>
    <t>Viljandi HC</t>
  </si>
  <si>
    <t>Lembit Nelke</t>
  </si>
  <si>
    <t>Kristjan Koovit</t>
  </si>
  <si>
    <t>Aron Jaanis</t>
  </si>
  <si>
    <t>Ragnar Kütt</t>
  </si>
  <si>
    <t>Siim Sarv</t>
  </si>
  <si>
    <t>Rein Suvi</t>
  </si>
  <si>
    <t>Markus Käo</t>
  </si>
  <si>
    <t>Svetlana Abryutina</t>
  </si>
  <si>
    <t>Nikita Orlov</t>
  </si>
  <si>
    <t>Turniiri parim mängija</t>
  </si>
  <si>
    <t>Priit Jõks-Põlva SK 1</t>
  </si>
  <si>
    <t>Turniiri parim väravavaht</t>
  </si>
  <si>
    <t>Mikk Aasmaa-HC Kehra</t>
  </si>
  <si>
    <t xml:space="preserve">I  koht </t>
  </si>
  <si>
    <t xml:space="preserve">Põlva SK 1 </t>
  </si>
  <si>
    <t>Priit Jõks,Tauri Treier,Ardo Puna,Cardo Selge,Harri Oberg,Kaarel Kõiv,Rando Tamm,</t>
  </si>
  <si>
    <t>Tõnu Jõks,Indrek Neeme,Rauno Pügi,Kristen-Mikk Vidrik,Karl.Erich Kähr,</t>
  </si>
  <si>
    <t>Kristen Int,Risto Salla,Samuel Puna</t>
  </si>
  <si>
    <r>
      <t>I</t>
    </r>
    <r>
      <rPr>
        <b/>
        <sz val="10"/>
        <rFont val="Arial"/>
        <family val="2"/>
      </rPr>
      <t>I koht</t>
    </r>
  </si>
  <si>
    <t>Siim-Oskar Oja,Rauno Esop,Rainer Reinsaar,Indrek Napsep,Rauno Veski,Kristo Salamatin,</t>
  </si>
  <si>
    <t>Andres Pukka,Siim Soome,Roven,Toom,Markus Abram,Andre Kaasik,Steve Bürkland,</t>
  </si>
  <si>
    <t>Rasmus Varik,Rauno Türner</t>
  </si>
  <si>
    <t xml:space="preserve">III  koht </t>
  </si>
  <si>
    <t>Rainer Lepik,Roland Saks,Brandon Povilaitis,Risto Kals,Sander Traks,Kristjan Kangro,</t>
  </si>
  <si>
    <t>Sander Hermet,Maik Vaiksalu,Mihkel Tults,Jarno Nurm,Andri Jääger,Fred Hellamaa,</t>
  </si>
  <si>
    <t>Kaspar Mooses,Oliver Pappel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</si>
</sst>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  <numFmt numFmtId="176" formatCode="mmm/yyyy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4"/>
      <name val="Book Antiqua"/>
      <family val="1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10"/>
      <name val="Times New Roman"/>
      <family val="1"/>
    </font>
    <font>
      <sz val="12"/>
      <name val="Cambria"/>
      <family val="1"/>
    </font>
    <font>
      <sz val="9"/>
      <color indexed="10"/>
      <name val="Sylfaen"/>
      <family val="1"/>
    </font>
    <font>
      <sz val="8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3" fillId="0" borderId="11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20" xfId="0" applyFont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center" indent="1"/>
      <protection/>
    </xf>
    <xf numFmtId="0" fontId="2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indent="1"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right" indent="1"/>
    </xf>
    <xf numFmtId="14" fontId="17" fillId="0" borderId="0" xfId="0" applyNumberFormat="1" applyFont="1" applyAlignment="1" quotePrefix="1">
      <alignment horizontal="right" indent="1"/>
    </xf>
    <xf numFmtId="0" fontId="18" fillId="0" borderId="0" xfId="0" applyFont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9" fillId="34" borderId="27" xfId="58" applyFont="1" applyFill="1" applyBorder="1" applyAlignment="1" applyProtection="1">
      <alignment horizontal="center" vertical="center" wrapText="1"/>
      <protection/>
    </xf>
    <xf numFmtId="0" fontId="19" fillId="0" borderId="27" xfId="58" applyFont="1" applyBorder="1" applyAlignment="1" applyProtection="1">
      <alignment horizontal="center" vertical="center" wrapText="1"/>
      <protection/>
    </xf>
    <xf numFmtId="0" fontId="19" fillId="0" borderId="27" xfId="58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left" vertical="center" inden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5" xfId="0" applyFont="1" applyBorder="1" applyAlignment="1" applyProtection="1">
      <alignment horizontal="left" vertical="center" indent="1"/>
      <protection/>
    </xf>
    <xf numFmtId="0" fontId="13" fillId="0" borderId="26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5" xfId="0" applyFont="1" applyBorder="1" applyAlignment="1" applyProtection="1">
      <alignment horizontal="left" vertical="center" indent="1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left" vertical="center" indent="1"/>
      <protection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12" xfId="0" applyFont="1" applyFill="1" applyBorder="1" applyAlignment="1" applyProtection="1">
      <alignment horizontal="center" vertical="center"/>
      <protection hidden="1"/>
    </xf>
    <xf numFmtId="0" fontId="14" fillId="34" borderId="15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9" fillId="33" borderId="25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14" fillId="34" borderId="2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workbookViewId="0" topLeftCell="A1">
      <selection activeCell="S17" sqref="S17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12" width="8.7109375" style="0" customWidth="1"/>
    <col min="13" max="13" width="6.57421875" style="0" customWidth="1"/>
    <col min="14" max="14" width="8.7109375" style="0" customWidth="1"/>
    <col min="15" max="15" width="10.421875" style="0" bestFit="1" customWidth="1"/>
    <col min="16" max="16" width="10.421875" style="0" customWidth="1"/>
  </cols>
  <sheetData>
    <row r="1" spans="1:15" ht="23.25">
      <c r="A1" s="2"/>
      <c r="B1" s="40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N1" s="53" t="s">
        <v>20</v>
      </c>
      <c r="O1" s="44" t="s">
        <v>25</v>
      </c>
    </row>
    <row r="2" spans="1:15" ht="25.5" customHeight="1">
      <c r="A2" s="5"/>
      <c r="B2" s="41" t="s">
        <v>27</v>
      </c>
      <c r="C2" s="24"/>
      <c r="D2" s="24"/>
      <c r="E2" s="41" t="s">
        <v>19</v>
      </c>
      <c r="F2" s="24"/>
      <c r="G2" s="24"/>
      <c r="H2" s="3"/>
      <c r="I2" s="41"/>
      <c r="K2" s="43"/>
      <c r="L2" s="42"/>
      <c r="N2" s="53" t="s">
        <v>26</v>
      </c>
      <c r="O2" s="44" t="s">
        <v>35</v>
      </c>
    </row>
    <row r="3" spans="1:16" ht="15" thickBot="1">
      <c r="A3" s="1"/>
      <c r="I3" s="6"/>
      <c r="J3" s="6"/>
      <c r="K3" s="6"/>
      <c r="O3" s="1"/>
      <c r="P3" s="1"/>
    </row>
    <row r="4" spans="1:16" ht="25.5" customHeight="1" thickBot="1">
      <c r="A4" s="34"/>
      <c r="B4" s="38" t="s">
        <v>1</v>
      </c>
      <c r="C4" s="35">
        <v>1</v>
      </c>
      <c r="D4" s="35">
        <v>2</v>
      </c>
      <c r="E4" s="35">
        <v>3</v>
      </c>
      <c r="F4" s="35">
        <v>4</v>
      </c>
      <c r="G4" s="35">
        <v>5</v>
      </c>
      <c r="H4" s="35">
        <v>6</v>
      </c>
      <c r="I4" s="35">
        <v>7</v>
      </c>
      <c r="J4" s="35">
        <v>8</v>
      </c>
      <c r="K4" s="35">
        <v>9</v>
      </c>
      <c r="L4" s="35">
        <v>10</v>
      </c>
      <c r="M4" s="79" t="s">
        <v>2</v>
      </c>
      <c r="N4" s="80"/>
      <c r="O4" s="36" t="s">
        <v>3</v>
      </c>
      <c r="P4" s="37" t="s">
        <v>4</v>
      </c>
    </row>
    <row r="5" spans="1:18" ht="16.5" thickTop="1">
      <c r="A5" s="82">
        <v>1</v>
      </c>
      <c r="B5" s="74" t="s">
        <v>7</v>
      </c>
      <c r="C5" s="49"/>
      <c r="D5" s="8">
        <v>0</v>
      </c>
      <c r="E5" s="8">
        <v>2</v>
      </c>
      <c r="F5" s="8">
        <v>2</v>
      </c>
      <c r="G5" s="8">
        <v>2</v>
      </c>
      <c r="H5" s="8">
        <v>2</v>
      </c>
      <c r="I5" s="8">
        <v>2</v>
      </c>
      <c r="J5" s="48">
        <v>2</v>
      </c>
      <c r="K5" s="48">
        <v>2</v>
      </c>
      <c r="L5" s="8">
        <v>2</v>
      </c>
      <c r="M5" s="25"/>
      <c r="N5" s="26"/>
      <c r="O5" s="81">
        <f>SUM(C5:L5)</f>
        <v>16</v>
      </c>
      <c r="P5" s="83" t="s">
        <v>37</v>
      </c>
      <c r="R5" s="54"/>
    </row>
    <row r="6" spans="1:18" ht="15.75" customHeight="1">
      <c r="A6" s="65"/>
      <c r="B6" s="74"/>
      <c r="C6" s="45"/>
      <c r="D6" s="10">
        <v>19</v>
      </c>
      <c r="E6" s="10">
        <v>24</v>
      </c>
      <c r="F6" s="10">
        <v>19</v>
      </c>
      <c r="G6" s="10">
        <v>27</v>
      </c>
      <c r="H6" s="10">
        <v>23</v>
      </c>
      <c r="I6" s="10">
        <v>35</v>
      </c>
      <c r="J6" s="11">
        <v>33</v>
      </c>
      <c r="K6" s="11">
        <v>32</v>
      </c>
      <c r="L6" s="12">
        <v>29</v>
      </c>
      <c r="M6" s="27">
        <f>SUBTOTAL(9,C6:L6)</f>
        <v>241</v>
      </c>
      <c r="N6" s="28">
        <f>SUM(M6-N7)</f>
        <v>103</v>
      </c>
      <c r="O6" s="71"/>
      <c r="P6" s="68"/>
      <c r="R6" s="54"/>
    </row>
    <row r="7" spans="1:18" ht="16.5" customHeight="1">
      <c r="A7" s="66"/>
      <c r="B7" s="74"/>
      <c r="C7" s="47"/>
      <c r="D7" s="14">
        <v>21</v>
      </c>
      <c r="E7" s="14">
        <v>10</v>
      </c>
      <c r="F7" s="14">
        <v>6</v>
      </c>
      <c r="G7" s="14">
        <v>16</v>
      </c>
      <c r="H7" s="14">
        <v>17</v>
      </c>
      <c r="I7" s="14">
        <v>20</v>
      </c>
      <c r="J7" s="15">
        <v>18</v>
      </c>
      <c r="K7" s="15">
        <v>14</v>
      </c>
      <c r="L7" s="13">
        <v>16</v>
      </c>
      <c r="M7" s="29"/>
      <c r="N7" s="30">
        <f>SUBTOTAL(9,C7:L7)</f>
        <v>138</v>
      </c>
      <c r="O7" s="71"/>
      <c r="P7" s="69"/>
      <c r="R7" s="54"/>
    </row>
    <row r="8" spans="1:18" ht="15.75" customHeight="1">
      <c r="A8" s="64">
        <v>2</v>
      </c>
      <c r="B8" s="73" t="s">
        <v>13</v>
      </c>
      <c r="C8" s="16">
        <v>2</v>
      </c>
      <c r="D8" s="50"/>
      <c r="E8" s="17">
        <v>2</v>
      </c>
      <c r="F8" s="17">
        <v>2</v>
      </c>
      <c r="G8" s="17">
        <v>2</v>
      </c>
      <c r="H8" s="17">
        <v>0</v>
      </c>
      <c r="I8" s="17">
        <v>2</v>
      </c>
      <c r="J8" s="17">
        <v>2</v>
      </c>
      <c r="K8" s="51">
        <v>2</v>
      </c>
      <c r="L8" s="16">
        <v>2</v>
      </c>
      <c r="M8" s="25"/>
      <c r="N8" s="26"/>
      <c r="O8" s="70">
        <f>SUM(C8:L8)</f>
        <v>16</v>
      </c>
      <c r="P8" s="67" t="s">
        <v>36</v>
      </c>
      <c r="R8" s="54"/>
    </row>
    <row r="9" spans="1:18" ht="15.75" customHeight="1">
      <c r="A9" s="65"/>
      <c r="B9" s="74"/>
      <c r="C9" s="18">
        <v>21</v>
      </c>
      <c r="D9" s="45"/>
      <c r="E9" s="11">
        <v>31</v>
      </c>
      <c r="F9" s="11">
        <v>23</v>
      </c>
      <c r="G9" s="11">
        <v>26</v>
      </c>
      <c r="H9" s="11">
        <v>14</v>
      </c>
      <c r="I9" s="11">
        <v>40</v>
      </c>
      <c r="J9" s="11">
        <v>39</v>
      </c>
      <c r="K9" s="11">
        <v>26</v>
      </c>
      <c r="L9" s="18">
        <v>24</v>
      </c>
      <c r="M9" s="27">
        <f>SUBTOTAL(9,C9:L9)</f>
        <v>244</v>
      </c>
      <c r="N9" s="28">
        <f>SUM(M9-N10)</f>
        <v>84</v>
      </c>
      <c r="O9" s="71"/>
      <c r="P9" s="68"/>
      <c r="R9" s="54"/>
    </row>
    <row r="10" spans="1:18" ht="16.5" customHeight="1">
      <c r="A10" s="66"/>
      <c r="B10" s="75"/>
      <c r="C10" s="19">
        <v>19</v>
      </c>
      <c r="D10" s="47"/>
      <c r="E10" s="15">
        <v>17</v>
      </c>
      <c r="F10" s="15">
        <v>19</v>
      </c>
      <c r="G10" s="15">
        <v>15</v>
      </c>
      <c r="H10" s="15">
        <v>23</v>
      </c>
      <c r="I10" s="15">
        <v>19</v>
      </c>
      <c r="J10" s="15">
        <v>13</v>
      </c>
      <c r="K10" s="15">
        <v>23</v>
      </c>
      <c r="L10" s="19">
        <v>12</v>
      </c>
      <c r="M10" s="29"/>
      <c r="N10" s="30">
        <f>SUBTOTAL(9,C10:L10)</f>
        <v>160</v>
      </c>
      <c r="O10" s="72"/>
      <c r="P10" s="69"/>
      <c r="R10" s="54"/>
    </row>
    <row r="11" spans="1:18" ht="15.75" customHeight="1">
      <c r="A11" s="64">
        <v>3</v>
      </c>
      <c r="B11" s="73" t="s">
        <v>10</v>
      </c>
      <c r="C11" s="51">
        <v>0</v>
      </c>
      <c r="D11" s="16">
        <v>0</v>
      </c>
      <c r="E11" s="50"/>
      <c r="F11" s="17">
        <v>0</v>
      </c>
      <c r="G11" s="17">
        <v>0</v>
      </c>
      <c r="H11" s="17">
        <v>0</v>
      </c>
      <c r="I11" s="17">
        <v>2</v>
      </c>
      <c r="J11" s="17">
        <v>2</v>
      </c>
      <c r="K11" s="51">
        <v>2</v>
      </c>
      <c r="L11" s="16">
        <v>2</v>
      </c>
      <c r="M11" s="25"/>
      <c r="N11" s="26"/>
      <c r="O11" s="70">
        <f>SUM(C11:L11)</f>
        <v>8</v>
      </c>
      <c r="P11" s="67" t="s">
        <v>41</v>
      </c>
      <c r="R11" s="54"/>
    </row>
    <row r="12" spans="1:18" ht="15.75" customHeight="1">
      <c r="A12" s="65"/>
      <c r="B12" s="74"/>
      <c r="C12" s="11">
        <v>10</v>
      </c>
      <c r="D12" s="18">
        <v>17</v>
      </c>
      <c r="E12" s="45"/>
      <c r="F12" s="11">
        <v>13</v>
      </c>
      <c r="G12" s="11">
        <v>9</v>
      </c>
      <c r="H12" s="11">
        <v>15</v>
      </c>
      <c r="I12" s="11">
        <v>26</v>
      </c>
      <c r="J12" s="11">
        <v>33</v>
      </c>
      <c r="K12" s="11">
        <v>31</v>
      </c>
      <c r="L12" s="18">
        <v>20</v>
      </c>
      <c r="M12" s="27">
        <f>SUBTOTAL(9,C12:L12)</f>
        <v>174</v>
      </c>
      <c r="N12" s="28">
        <f>SUM(M12-N13)</f>
        <v>14</v>
      </c>
      <c r="O12" s="71"/>
      <c r="P12" s="68"/>
      <c r="R12" s="54"/>
    </row>
    <row r="13" spans="1:18" ht="16.5" customHeight="1">
      <c r="A13" s="66"/>
      <c r="B13" s="75"/>
      <c r="C13" s="15">
        <v>24</v>
      </c>
      <c r="D13" s="19">
        <v>31</v>
      </c>
      <c r="E13" s="47"/>
      <c r="F13" s="15">
        <v>20</v>
      </c>
      <c r="G13" s="15">
        <v>10</v>
      </c>
      <c r="H13" s="15">
        <v>16</v>
      </c>
      <c r="I13" s="15">
        <v>17</v>
      </c>
      <c r="J13" s="15">
        <v>15</v>
      </c>
      <c r="K13" s="15">
        <v>19</v>
      </c>
      <c r="L13" s="19">
        <v>8</v>
      </c>
      <c r="M13" s="29"/>
      <c r="N13" s="30">
        <f>SUBTOTAL(9,C13:L13)</f>
        <v>160</v>
      </c>
      <c r="O13" s="72"/>
      <c r="P13" s="69"/>
      <c r="R13" s="54"/>
    </row>
    <row r="14" spans="1:18" ht="15.75" customHeight="1">
      <c r="A14" s="64">
        <v>4</v>
      </c>
      <c r="B14" s="76" t="s">
        <v>15</v>
      </c>
      <c r="C14" s="16">
        <v>0</v>
      </c>
      <c r="D14" s="51">
        <v>0</v>
      </c>
      <c r="E14" s="16">
        <v>2</v>
      </c>
      <c r="F14" s="50"/>
      <c r="G14" s="16">
        <v>0</v>
      </c>
      <c r="H14" s="17">
        <v>0</v>
      </c>
      <c r="I14" s="17">
        <v>2</v>
      </c>
      <c r="J14" s="17">
        <v>2</v>
      </c>
      <c r="K14" s="51">
        <v>2</v>
      </c>
      <c r="L14" s="16">
        <v>2</v>
      </c>
      <c r="M14" s="25"/>
      <c r="N14" s="26"/>
      <c r="O14" s="70">
        <f>SUM(C14:L14)</f>
        <v>10</v>
      </c>
      <c r="P14" s="67" t="s">
        <v>40</v>
      </c>
      <c r="R14" s="54"/>
    </row>
    <row r="15" spans="1:16" ht="15.75" customHeight="1">
      <c r="A15" s="65"/>
      <c r="B15" s="77"/>
      <c r="C15" s="18">
        <v>6</v>
      </c>
      <c r="D15" s="11">
        <v>19</v>
      </c>
      <c r="E15" s="18">
        <v>20</v>
      </c>
      <c r="F15" s="45"/>
      <c r="G15" s="18">
        <v>13</v>
      </c>
      <c r="H15" s="11">
        <v>14</v>
      </c>
      <c r="I15" s="11">
        <v>22</v>
      </c>
      <c r="J15" s="11">
        <v>34</v>
      </c>
      <c r="K15" s="11">
        <v>22</v>
      </c>
      <c r="L15" s="18">
        <v>20</v>
      </c>
      <c r="M15" s="27">
        <f>SUBTOTAL(9,C15:L15)</f>
        <v>170</v>
      </c>
      <c r="N15" s="28">
        <f>SUM(M15-N16)</f>
        <v>18</v>
      </c>
      <c r="O15" s="71"/>
      <c r="P15" s="68"/>
    </row>
    <row r="16" spans="1:16" ht="16.5" customHeight="1">
      <c r="A16" s="66"/>
      <c r="B16" s="78"/>
      <c r="C16" s="19">
        <v>19</v>
      </c>
      <c r="D16" s="15">
        <v>23</v>
      </c>
      <c r="E16" s="19">
        <v>13</v>
      </c>
      <c r="F16" s="47"/>
      <c r="G16" s="19">
        <v>17</v>
      </c>
      <c r="H16" s="15">
        <v>17</v>
      </c>
      <c r="I16" s="15">
        <v>16</v>
      </c>
      <c r="J16" s="15">
        <v>14</v>
      </c>
      <c r="K16" s="15">
        <v>17</v>
      </c>
      <c r="L16" s="19">
        <v>16</v>
      </c>
      <c r="M16" s="29"/>
      <c r="N16" s="30">
        <f>SUBTOTAL(9,C16:L16)</f>
        <v>152</v>
      </c>
      <c r="O16" s="72"/>
      <c r="P16" s="69"/>
    </row>
    <row r="17" spans="1:16" ht="15.75" customHeight="1">
      <c r="A17" s="64">
        <v>5</v>
      </c>
      <c r="B17" s="73" t="s">
        <v>16</v>
      </c>
      <c r="C17" s="16">
        <v>0</v>
      </c>
      <c r="D17" s="51">
        <v>0</v>
      </c>
      <c r="E17" s="51">
        <v>2</v>
      </c>
      <c r="F17" s="16">
        <v>2</v>
      </c>
      <c r="G17" s="50"/>
      <c r="H17" s="17">
        <v>2</v>
      </c>
      <c r="I17" s="51">
        <v>2</v>
      </c>
      <c r="J17" s="17">
        <v>2</v>
      </c>
      <c r="K17" s="51">
        <v>2</v>
      </c>
      <c r="L17" s="16">
        <v>2</v>
      </c>
      <c r="M17" s="25"/>
      <c r="N17" s="26"/>
      <c r="O17" s="70">
        <f>SUM(C17:L17)</f>
        <v>14</v>
      </c>
      <c r="P17" s="67" t="s">
        <v>38</v>
      </c>
    </row>
    <row r="18" spans="1:16" ht="15.75" customHeight="1">
      <c r="A18" s="65"/>
      <c r="B18" s="74"/>
      <c r="C18" s="18">
        <v>16</v>
      </c>
      <c r="D18" s="11">
        <v>15</v>
      </c>
      <c r="E18" s="11">
        <v>10</v>
      </c>
      <c r="F18" s="18">
        <v>17</v>
      </c>
      <c r="G18" s="45"/>
      <c r="H18" s="11">
        <v>23</v>
      </c>
      <c r="I18" s="11">
        <v>23</v>
      </c>
      <c r="J18" s="11">
        <v>31</v>
      </c>
      <c r="K18" s="11">
        <v>26</v>
      </c>
      <c r="L18" s="18">
        <v>21</v>
      </c>
      <c r="M18" s="27">
        <f>SUBTOTAL(9,C18:L18)</f>
        <v>182</v>
      </c>
      <c r="N18" s="28">
        <f>SUM(M18-N19)</f>
        <v>36</v>
      </c>
      <c r="O18" s="71"/>
      <c r="P18" s="68"/>
    </row>
    <row r="19" spans="1:16" ht="16.5" customHeight="1">
      <c r="A19" s="66"/>
      <c r="B19" s="75"/>
      <c r="C19" s="19">
        <v>27</v>
      </c>
      <c r="D19" s="15">
        <v>26</v>
      </c>
      <c r="E19" s="15">
        <v>9</v>
      </c>
      <c r="F19" s="19">
        <v>13</v>
      </c>
      <c r="G19" s="47"/>
      <c r="H19" s="15">
        <v>13</v>
      </c>
      <c r="I19" s="15">
        <v>12</v>
      </c>
      <c r="J19" s="15">
        <v>13</v>
      </c>
      <c r="K19" s="15">
        <v>16</v>
      </c>
      <c r="L19" s="19">
        <v>17</v>
      </c>
      <c r="M19" s="29"/>
      <c r="N19" s="30">
        <f>SUBTOTAL(9,C19:L19)</f>
        <v>146</v>
      </c>
      <c r="O19" s="72"/>
      <c r="P19" s="69"/>
    </row>
    <row r="20" spans="1:16" ht="15.75" customHeight="1">
      <c r="A20" s="64">
        <v>6</v>
      </c>
      <c r="B20" s="73" t="s">
        <v>23</v>
      </c>
      <c r="C20" s="8">
        <v>0</v>
      </c>
      <c r="D20" s="51">
        <v>2</v>
      </c>
      <c r="E20" s="51">
        <v>2</v>
      </c>
      <c r="F20" s="51">
        <v>2</v>
      </c>
      <c r="G20" s="51">
        <v>0</v>
      </c>
      <c r="H20" s="50"/>
      <c r="I20" s="17">
        <v>2</v>
      </c>
      <c r="J20" s="17">
        <v>2</v>
      </c>
      <c r="K20" s="51">
        <v>2</v>
      </c>
      <c r="L20" s="16">
        <v>2</v>
      </c>
      <c r="M20" s="25"/>
      <c r="N20" s="26"/>
      <c r="O20" s="70">
        <f>SUM(C20:L20)</f>
        <v>14</v>
      </c>
      <c r="P20" s="67" t="s">
        <v>39</v>
      </c>
    </row>
    <row r="21" spans="1:16" ht="15.75" customHeight="1">
      <c r="A21" s="65"/>
      <c r="B21" s="74"/>
      <c r="C21" s="9">
        <v>17</v>
      </c>
      <c r="D21" s="11">
        <v>23</v>
      </c>
      <c r="E21" s="11">
        <v>16</v>
      </c>
      <c r="F21" s="11">
        <v>17</v>
      </c>
      <c r="G21" s="11">
        <v>13</v>
      </c>
      <c r="H21" s="45"/>
      <c r="I21" s="11">
        <v>27</v>
      </c>
      <c r="J21" s="11">
        <v>27</v>
      </c>
      <c r="K21" s="11">
        <v>26</v>
      </c>
      <c r="L21" s="18">
        <v>24</v>
      </c>
      <c r="M21" s="27">
        <f>SUBTOTAL(9,C21:L21)</f>
        <v>190</v>
      </c>
      <c r="N21" s="28">
        <f>SUM(M21-N22)</f>
        <v>30</v>
      </c>
      <c r="O21" s="71"/>
      <c r="P21" s="68"/>
    </row>
    <row r="22" spans="1:16" ht="16.5" customHeight="1">
      <c r="A22" s="66"/>
      <c r="B22" s="75"/>
      <c r="C22" s="21">
        <v>23</v>
      </c>
      <c r="D22" s="15">
        <v>14</v>
      </c>
      <c r="E22" s="15">
        <v>15</v>
      </c>
      <c r="F22" s="15">
        <v>14</v>
      </c>
      <c r="G22" s="15">
        <v>23</v>
      </c>
      <c r="H22" s="47"/>
      <c r="I22" s="15">
        <v>19</v>
      </c>
      <c r="J22" s="15">
        <v>19</v>
      </c>
      <c r="K22" s="15">
        <v>19</v>
      </c>
      <c r="L22" s="19">
        <v>14</v>
      </c>
      <c r="M22" s="29"/>
      <c r="N22" s="30">
        <f>SUBTOTAL(9,C22:L22)</f>
        <v>160</v>
      </c>
      <c r="O22" s="72"/>
      <c r="P22" s="69"/>
    </row>
    <row r="23" spans="1:16" ht="15.75" customHeight="1">
      <c r="A23" s="64">
        <v>7</v>
      </c>
      <c r="B23" s="73" t="s">
        <v>17</v>
      </c>
      <c r="C23" s="8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0"/>
      <c r="J23" s="17">
        <v>2</v>
      </c>
      <c r="K23" s="51">
        <v>2</v>
      </c>
      <c r="L23" s="16">
        <v>2</v>
      </c>
      <c r="M23" s="25"/>
      <c r="N23" s="26"/>
      <c r="O23" s="70">
        <f>SUM(C23:L23)</f>
        <v>6</v>
      </c>
      <c r="P23" s="67" t="s">
        <v>42</v>
      </c>
    </row>
    <row r="24" spans="1:16" ht="15.75" customHeight="1">
      <c r="A24" s="65"/>
      <c r="B24" s="74"/>
      <c r="C24" s="9">
        <v>20</v>
      </c>
      <c r="D24" s="11">
        <v>19</v>
      </c>
      <c r="E24" s="11">
        <v>17</v>
      </c>
      <c r="F24" s="11">
        <v>16</v>
      </c>
      <c r="G24" s="11">
        <v>12</v>
      </c>
      <c r="H24" s="11">
        <v>19</v>
      </c>
      <c r="I24" s="45"/>
      <c r="J24" s="11">
        <v>36</v>
      </c>
      <c r="K24" s="11">
        <v>24</v>
      </c>
      <c r="L24" s="18">
        <v>24</v>
      </c>
      <c r="M24" s="27">
        <f>SUBTOTAL(9,C24:L24)</f>
        <v>187</v>
      </c>
      <c r="N24" s="28">
        <f>SUM(M24-N25)</f>
        <v>-41</v>
      </c>
      <c r="O24" s="71"/>
      <c r="P24" s="68"/>
    </row>
    <row r="25" spans="1:16" ht="16.5" customHeight="1">
      <c r="A25" s="66"/>
      <c r="B25" s="75"/>
      <c r="C25" s="21">
        <v>35</v>
      </c>
      <c r="D25" s="15">
        <v>40</v>
      </c>
      <c r="E25" s="15">
        <v>26</v>
      </c>
      <c r="F25" s="15">
        <v>22</v>
      </c>
      <c r="G25" s="15">
        <v>23</v>
      </c>
      <c r="H25" s="15">
        <v>27</v>
      </c>
      <c r="I25" s="47"/>
      <c r="J25" s="15">
        <v>19</v>
      </c>
      <c r="K25" s="15">
        <v>20</v>
      </c>
      <c r="L25" s="19">
        <v>16</v>
      </c>
      <c r="M25" s="29"/>
      <c r="N25" s="30">
        <f>SUBTOTAL(9,C25:L25)</f>
        <v>228</v>
      </c>
      <c r="O25" s="72"/>
      <c r="P25" s="69"/>
    </row>
    <row r="26" spans="1:16" ht="15.75" customHeight="1">
      <c r="A26" s="64">
        <v>8</v>
      </c>
      <c r="B26" s="73" t="s">
        <v>24</v>
      </c>
      <c r="C26" s="8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0"/>
      <c r="K26" s="51">
        <v>0</v>
      </c>
      <c r="L26" s="16">
        <v>0</v>
      </c>
      <c r="M26" s="25"/>
      <c r="N26" s="26"/>
      <c r="O26" s="70">
        <f>SUM(C26:L26)</f>
        <v>0</v>
      </c>
      <c r="P26" s="67" t="s">
        <v>45</v>
      </c>
    </row>
    <row r="27" spans="1:16" ht="15.75" customHeight="1">
      <c r="A27" s="65"/>
      <c r="B27" s="74"/>
      <c r="C27" s="9">
        <v>18</v>
      </c>
      <c r="D27" s="11">
        <v>13</v>
      </c>
      <c r="E27" s="11">
        <v>15</v>
      </c>
      <c r="F27" s="11">
        <v>14</v>
      </c>
      <c r="G27" s="11">
        <v>13</v>
      </c>
      <c r="H27" s="11">
        <v>19</v>
      </c>
      <c r="I27" s="11">
        <v>19</v>
      </c>
      <c r="J27" s="45"/>
      <c r="K27" s="11">
        <v>17</v>
      </c>
      <c r="L27" s="18">
        <v>16</v>
      </c>
      <c r="M27" s="27">
        <f>SUBTOTAL(9,C27:L27)</f>
        <v>144</v>
      </c>
      <c r="N27" s="28">
        <f>SUM(M27-N28)</f>
        <v>-139</v>
      </c>
      <c r="O27" s="71"/>
      <c r="P27" s="68"/>
    </row>
    <row r="28" spans="1:16" ht="16.5" customHeight="1">
      <c r="A28" s="66"/>
      <c r="B28" s="75"/>
      <c r="C28" s="21">
        <v>33</v>
      </c>
      <c r="D28" s="15">
        <v>39</v>
      </c>
      <c r="E28" s="15">
        <v>33</v>
      </c>
      <c r="F28" s="15">
        <v>34</v>
      </c>
      <c r="G28" s="15">
        <v>31</v>
      </c>
      <c r="H28" s="15">
        <v>27</v>
      </c>
      <c r="I28" s="15">
        <v>36</v>
      </c>
      <c r="J28" s="47"/>
      <c r="K28" s="15">
        <v>32</v>
      </c>
      <c r="L28" s="19">
        <v>18</v>
      </c>
      <c r="M28" s="29"/>
      <c r="N28" s="30">
        <f>SUBTOTAL(9,C28:L28)</f>
        <v>283</v>
      </c>
      <c r="O28" s="72"/>
      <c r="P28" s="69"/>
    </row>
    <row r="29" spans="1:16" ht="16.5" customHeight="1">
      <c r="A29" s="64">
        <v>9</v>
      </c>
      <c r="B29" s="73" t="s">
        <v>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</v>
      </c>
      <c r="K29" s="55"/>
      <c r="L29" s="51">
        <v>0</v>
      </c>
      <c r="M29" s="25"/>
      <c r="N29" s="26"/>
      <c r="O29" s="70">
        <f>SUM(C29:L29)</f>
        <v>2</v>
      </c>
      <c r="P29" s="67" t="s">
        <v>44</v>
      </c>
    </row>
    <row r="30" spans="1:16" ht="16.5" customHeight="1">
      <c r="A30" s="65"/>
      <c r="B30" s="74"/>
      <c r="C30" s="9">
        <v>14</v>
      </c>
      <c r="D30" s="9">
        <v>23</v>
      </c>
      <c r="E30" s="9">
        <v>19</v>
      </c>
      <c r="F30" s="9">
        <v>17</v>
      </c>
      <c r="G30" s="9">
        <v>16</v>
      </c>
      <c r="H30" s="9">
        <v>19</v>
      </c>
      <c r="I30" s="9">
        <v>20</v>
      </c>
      <c r="J30" s="9">
        <v>32</v>
      </c>
      <c r="K30" s="56"/>
      <c r="L30" s="11">
        <v>14</v>
      </c>
      <c r="M30" s="27">
        <f>SUBTOTAL(9,C30:L30)</f>
        <v>174</v>
      </c>
      <c r="N30" s="28">
        <f>SUM(M30-N31)</f>
        <v>-51</v>
      </c>
      <c r="O30" s="71"/>
      <c r="P30" s="68"/>
    </row>
    <row r="31" spans="1:16" ht="16.5" customHeight="1">
      <c r="A31" s="66"/>
      <c r="B31" s="75"/>
      <c r="C31" s="21">
        <v>32</v>
      </c>
      <c r="D31" s="21">
        <v>26</v>
      </c>
      <c r="E31" s="21">
        <v>31</v>
      </c>
      <c r="F31" s="21">
        <v>22</v>
      </c>
      <c r="G31" s="21">
        <v>26</v>
      </c>
      <c r="H31" s="21">
        <v>26</v>
      </c>
      <c r="I31" s="21">
        <v>24</v>
      </c>
      <c r="J31" s="21">
        <v>17</v>
      </c>
      <c r="K31" s="57"/>
      <c r="L31" s="15">
        <v>21</v>
      </c>
      <c r="M31" s="29"/>
      <c r="N31" s="30">
        <f>SUBTOTAL(9,C31:L31)</f>
        <v>225</v>
      </c>
      <c r="O31" s="72"/>
      <c r="P31" s="69"/>
    </row>
    <row r="32" spans="1:16" ht="15.75" customHeight="1">
      <c r="A32" s="64">
        <v>10</v>
      </c>
      <c r="B32" s="73" t="s">
        <v>14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20">
        <v>0</v>
      </c>
      <c r="I32" s="20">
        <v>0</v>
      </c>
      <c r="J32" s="20">
        <v>2</v>
      </c>
      <c r="K32" s="20">
        <v>2</v>
      </c>
      <c r="L32" s="50"/>
      <c r="M32" s="25"/>
      <c r="N32" s="26"/>
      <c r="O32" s="70">
        <f>SUM(C32:L32)</f>
        <v>4</v>
      </c>
      <c r="P32" s="67" t="s">
        <v>43</v>
      </c>
    </row>
    <row r="33" spans="1:16" ht="15" customHeight="1">
      <c r="A33" s="65"/>
      <c r="B33" s="74"/>
      <c r="C33" s="9">
        <v>16</v>
      </c>
      <c r="D33" s="9">
        <v>12</v>
      </c>
      <c r="E33" s="9">
        <v>8</v>
      </c>
      <c r="F33" s="9">
        <v>16</v>
      </c>
      <c r="G33" s="9">
        <v>17</v>
      </c>
      <c r="H33" s="10">
        <v>14</v>
      </c>
      <c r="I33" s="10">
        <v>16</v>
      </c>
      <c r="J33" s="10">
        <v>18</v>
      </c>
      <c r="K33" s="10">
        <v>21</v>
      </c>
      <c r="L33" s="45"/>
      <c r="M33" s="27">
        <f>SUBTOTAL(9,C33:L33)</f>
        <v>138</v>
      </c>
      <c r="N33" s="28">
        <f>SUM(M33-N34)</f>
        <v>-54</v>
      </c>
      <c r="O33" s="71"/>
      <c r="P33" s="68"/>
    </row>
    <row r="34" spans="1:16" ht="15.75" customHeight="1" thickBot="1">
      <c r="A34" s="86"/>
      <c r="B34" s="87"/>
      <c r="C34" s="22">
        <v>29</v>
      </c>
      <c r="D34" s="22">
        <v>24</v>
      </c>
      <c r="E34" s="22">
        <v>20</v>
      </c>
      <c r="F34" s="22">
        <v>20</v>
      </c>
      <c r="G34" s="22">
        <v>21</v>
      </c>
      <c r="H34" s="23">
        <v>24</v>
      </c>
      <c r="I34" s="23">
        <v>24</v>
      </c>
      <c r="J34" s="23">
        <v>16</v>
      </c>
      <c r="K34" s="23">
        <v>14</v>
      </c>
      <c r="L34" s="46"/>
      <c r="M34" s="31"/>
      <c r="N34" s="32">
        <f>SUBTOTAL(109,C34:L34)</f>
        <v>192</v>
      </c>
      <c r="O34" s="85"/>
      <c r="P34" s="84"/>
    </row>
    <row r="35" spans="1:16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39" t="str">
        <f>IF(M35&lt;&gt;N35,"! Väravate vahe ei ole õige. Andmete sisestus pooleli või tulemused sisestatud valesti =&gt;&gt;"," ")</f>
        <v> </v>
      </c>
      <c r="M35" s="33">
        <f>SUM(M6:M34)</f>
        <v>1844</v>
      </c>
      <c r="N35" s="33">
        <f>N7+N19+N28+N31+N34+N10+N13+N16+N22+N25</f>
        <v>1844</v>
      </c>
      <c r="P35" s="7"/>
    </row>
  </sheetData>
  <sheetProtection/>
  <mergeCells count="41">
    <mergeCell ref="A32:A34"/>
    <mergeCell ref="A29:A31"/>
    <mergeCell ref="B26:B28"/>
    <mergeCell ref="B32:B34"/>
    <mergeCell ref="B17:B19"/>
    <mergeCell ref="A26:A28"/>
    <mergeCell ref="A20:A22"/>
    <mergeCell ref="A17:A19"/>
    <mergeCell ref="B20:B22"/>
    <mergeCell ref="P32:P34"/>
    <mergeCell ref="P14:P16"/>
    <mergeCell ref="P26:P28"/>
    <mergeCell ref="O32:O34"/>
    <mergeCell ref="O20:O22"/>
    <mergeCell ref="O29:O31"/>
    <mergeCell ref="P17:P19"/>
    <mergeCell ref="A5:A7"/>
    <mergeCell ref="A11:A13"/>
    <mergeCell ref="P5:P7"/>
    <mergeCell ref="P8:P10"/>
    <mergeCell ref="B8:B10"/>
    <mergeCell ref="B5:B7"/>
    <mergeCell ref="A8:A10"/>
    <mergeCell ref="B11:B13"/>
    <mergeCell ref="P11:P13"/>
    <mergeCell ref="M4:N4"/>
    <mergeCell ref="O5:O7"/>
    <mergeCell ref="O17:O19"/>
    <mergeCell ref="O11:O13"/>
    <mergeCell ref="O14:O16"/>
    <mergeCell ref="O8:O10"/>
    <mergeCell ref="A14:A16"/>
    <mergeCell ref="P29:P31"/>
    <mergeCell ref="A23:A25"/>
    <mergeCell ref="O23:O25"/>
    <mergeCell ref="P23:P25"/>
    <mergeCell ref="B23:B25"/>
    <mergeCell ref="O26:O28"/>
    <mergeCell ref="B29:B31"/>
    <mergeCell ref="P20:P22"/>
    <mergeCell ref="B14:B16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2">
      <selection activeCell="M17" sqref="M17:M19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7" width="8.7109375" style="0" customWidth="1"/>
    <col min="8" max="9" width="6.140625" style="0" customWidth="1"/>
    <col min="10" max="12" width="10.421875" style="0" bestFit="1" customWidth="1"/>
    <col min="13" max="13" width="10.421875" style="0" customWidth="1"/>
  </cols>
  <sheetData>
    <row r="1" spans="1:12" ht="23.25">
      <c r="A1" s="2"/>
      <c r="B1" s="40" t="s">
        <v>18</v>
      </c>
      <c r="C1" s="4"/>
      <c r="D1" s="4"/>
      <c r="E1" s="4"/>
      <c r="F1" s="4"/>
      <c r="G1" s="4"/>
      <c r="I1" s="53"/>
      <c r="J1" s="44"/>
      <c r="K1" s="44"/>
      <c r="L1" s="44"/>
    </row>
    <row r="2" spans="1:13" ht="25.5" customHeight="1">
      <c r="A2" s="5"/>
      <c r="B2" s="41" t="s">
        <v>27</v>
      </c>
      <c r="C2" s="24"/>
      <c r="D2" s="24"/>
      <c r="E2" s="41" t="s">
        <v>28</v>
      </c>
      <c r="F2" s="24"/>
      <c r="G2" s="42"/>
      <c r="I2" s="53" t="s">
        <v>34</v>
      </c>
      <c r="J2" s="41" t="s">
        <v>29</v>
      </c>
      <c r="L2" s="44"/>
      <c r="M2" s="52" t="s">
        <v>35</v>
      </c>
    </row>
    <row r="3" spans="1:13" ht="13.5" thickBot="1">
      <c r="A3" s="1"/>
      <c r="J3" s="1"/>
      <c r="K3" s="1"/>
      <c r="L3" s="1"/>
      <c r="M3" s="1"/>
    </row>
    <row r="4" spans="1:13" ht="33.75" customHeight="1" thickBot="1">
      <c r="A4" s="34"/>
      <c r="B4" s="63" t="s">
        <v>1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94" t="s">
        <v>2</v>
      </c>
      <c r="I4" s="95"/>
      <c r="J4" s="58" t="s">
        <v>30</v>
      </c>
      <c r="K4" s="59" t="s">
        <v>31</v>
      </c>
      <c r="L4" s="60" t="s">
        <v>3</v>
      </c>
      <c r="M4" s="61" t="s">
        <v>4</v>
      </c>
    </row>
    <row r="5" spans="1:15" ht="16.5" thickTop="1">
      <c r="A5" s="82">
        <v>1</v>
      </c>
      <c r="B5" s="74" t="s">
        <v>13</v>
      </c>
      <c r="C5" s="97"/>
      <c r="D5" s="8">
        <v>0</v>
      </c>
      <c r="E5" s="8">
        <v>0</v>
      </c>
      <c r="F5" s="48">
        <v>0</v>
      </c>
      <c r="G5" s="8">
        <v>0</v>
      </c>
      <c r="H5" s="25"/>
      <c r="I5" s="26"/>
      <c r="J5" s="96">
        <v>16</v>
      </c>
      <c r="K5" s="81">
        <f>SUM(C5:G5)</f>
        <v>0</v>
      </c>
      <c r="L5" s="81">
        <f>J5+K5</f>
        <v>16</v>
      </c>
      <c r="M5" s="83">
        <v>4</v>
      </c>
      <c r="O5" s="54"/>
    </row>
    <row r="6" spans="1:15" ht="15.75" customHeight="1">
      <c r="A6" s="65"/>
      <c r="B6" s="74"/>
      <c r="C6" s="92"/>
      <c r="D6" s="10">
        <v>10</v>
      </c>
      <c r="E6" s="10">
        <v>18</v>
      </c>
      <c r="F6" s="11">
        <v>17</v>
      </c>
      <c r="G6" s="12">
        <v>18</v>
      </c>
      <c r="H6" s="27">
        <f>SUBTOTAL(9,C6:G6)</f>
        <v>63</v>
      </c>
      <c r="I6" s="28">
        <f>SUM(H6-I7)</f>
        <v>-23</v>
      </c>
      <c r="J6" s="89"/>
      <c r="K6" s="71"/>
      <c r="L6" s="71"/>
      <c r="M6" s="68"/>
      <c r="O6" s="54"/>
    </row>
    <row r="7" spans="1:15" ht="16.5" customHeight="1">
      <c r="A7" s="66"/>
      <c r="B7" s="74"/>
      <c r="C7" s="93"/>
      <c r="D7" s="14">
        <v>28</v>
      </c>
      <c r="E7" s="14">
        <v>21</v>
      </c>
      <c r="F7" s="15">
        <v>18</v>
      </c>
      <c r="G7" s="13">
        <v>19</v>
      </c>
      <c r="H7" s="29"/>
      <c r="I7" s="30">
        <f>SUBTOTAL(9,C7:G7)</f>
        <v>86</v>
      </c>
      <c r="J7" s="89"/>
      <c r="K7" s="71"/>
      <c r="L7" s="71"/>
      <c r="M7" s="69"/>
      <c r="O7" s="54"/>
    </row>
    <row r="8" spans="1:15" ht="15.75" customHeight="1">
      <c r="A8" s="64">
        <v>2</v>
      </c>
      <c r="B8" s="73" t="s">
        <v>7</v>
      </c>
      <c r="C8" s="16">
        <v>2</v>
      </c>
      <c r="D8" s="91"/>
      <c r="E8" s="17">
        <v>2</v>
      </c>
      <c r="F8" s="17">
        <v>2</v>
      </c>
      <c r="G8" s="16">
        <v>2</v>
      </c>
      <c r="H8" s="25"/>
      <c r="I8" s="26"/>
      <c r="J8" s="88">
        <v>16</v>
      </c>
      <c r="K8" s="70">
        <f>SUM(C8:G8)</f>
        <v>8</v>
      </c>
      <c r="L8" s="70">
        <f>K8+J8</f>
        <v>24</v>
      </c>
      <c r="M8" s="67">
        <v>1</v>
      </c>
      <c r="O8" s="54"/>
    </row>
    <row r="9" spans="1:15" ht="15.75" customHeight="1">
      <c r="A9" s="65"/>
      <c r="B9" s="74"/>
      <c r="C9" s="18">
        <v>28</v>
      </c>
      <c r="D9" s="92"/>
      <c r="E9" s="11">
        <v>27</v>
      </c>
      <c r="F9" s="11">
        <v>29</v>
      </c>
      <c r="G9" s="18">
        <v>18</v>
      </c>
      <c r="H9" s="27">
        <f>SUBTOTAL(9,C9:G9)</f>
        <v>102</v>
      </c>
      <c r="I9" s="28">
        <f>SUM(H9-I10)</f>
        <v>51</v>
      </c>
      <c r="J9" s="89"/>
      <c r="K9" s="71"/>
      <c r="L9" s="71"/>
      <c r="M9" s="68"/>
      <c r="O9" s="54"/>
    </row>
    <row r="10" spans="1:15" ht="16.5" customHeight="1">
      <c r="A10" s="66"/>
      <c r="B10" s="75"/>
      <c r="C10" s="19">
        <v>10</v>
      </c>
      <c r="D10" s="93"/>
      <c r="E10" s="15">
        <v>11</v>
      </c>
      <c r="F10" s="15">
        <v>21</v>
      </c>
      <c r="G10" s="19">
        <v>9</v>
      </c>
      <c r="H10" s="29"/>
      <c r="I10" s="30">
        <f>SUBTOTAL(9,C10:G10)</f>
        <v>51</v>
      </c>
      <c r="J10" s="90"/>
      <c r="K10" s="72"/>
      <c r="L10" s="72"/>
      <c r="M10" s="69"/>
      <c r="O10" s="54"/>
    </row>
    <row r="11" spans="1:15" ht="15.75" customHeight="1">
      <c r="A11" s="64">
        <v>3</v>
      </c>
      <c r="B11" s="73" t="s">
        <v>16</v>
      </c>
      <c r="C11" s="51">
        <v>2</v>
      </c>
      <c r="D11" s="16">
        <v>0</v>
      </c>
      <c r="E11" s="91"/>
      <c r="F11" s="17">
        <v>2</v>
      </c>
      <c r="G11" s="16">
        <v>0</v>
      </c>
      <c r="H11" s="25"/>
      <c r="I11" s="26"/>
      <c r="J11" s="88">
        <v>14</v>
      </c>
      <c r="K11" s="70">
        <f>SUM(C11:G11)</f>
        <v>4</v>
      </c>
      <c r="L11" s="70">
        <f>K11+J11</f>
        <v>18</v>
      </c>
      <c r="M11" s="67">
        <v>2</v>
      </c>
      <c r="O11" s="54"/>
    </row>
    <row r="12" spans="1:15" ht="15.75" customHeight="1">
      <c r="A12" s="65"/>
      <c r="B12" s="74"/>
      <c r="C12" s="11">
        <v>21</v>
      </c>
      <c r="D12" s="18">
        <v>11</v>
      </c>
      <c r="E12" s="92"/>
      <c r="F12" s="11">
        <v>17</v>
      </c>
      <c r="G12" s="18">
        <v>15</v>
      </c>
      <c r="H12" s="27">
        <f>SUBTOTAL(9,C12:G12)</f>
        <v>64</v>
      </c>
      <c r="I12" s="28">
        <f>SUM(H12-I13)</f>
        <v>-15</v>
      </c>
      <c r="J12" s="89"/>
      <c r="K12" s="71"/>
      <c r="L12" s="71"/>
      <c r="M12" s="68"/>
      <c r="O12" s="54"/>
    </row>
    <row r="13" spans="1:15" ht="16.5" customHeight="1">
      <c r="A13" s="66"/>
      <c r="B13" s="75"/>
      <c r="C13" s="15">
        <v>18</v>
      </c>
      <c r="D13" s="19">
        <v>27</v>
      </c>
      <c r="E13" s="93"/>
      <c r="F13" s="15">
        <v>16</v>
      </c>
      <c r="G13" s="19">
        <v>18</v>
      </c>
      <c r="H13" s="29"/>
      <c r="I13" s="30">
        <f>SUBTOTAL(9,C13:G13)</f>
        <v>79</v>
      </c>
      <c r="J13" s="90"/>
      <c r="K13" s="72"/>
      <c r="L13" s="72"/>
      <c r="M13" s="69"/>
      <c r="O13" s="54"/>
    </row>
    <row r="14" spans="1:15" ht="15.75" customHeight="1">
      <c r="A14" s="64">
        <v>4</v>
      </c>
      <c r="B14" s="73" t="s">
        <v>23</v>
      </c>
      <c r="C14" s="16">
        <v>2</v>
      </c>
      <c r="D14" s="51">
        <v>0</v>
      </c>
      <c r="E14" s="16">
        <v>0</v>
      </c>
      <c r="F14" s="91"/>
      <c r="G14" s="16">
        <v>2</v>
      </c>
      <c r="H14" s="25"/>
      <c r="I14" s="26"/>
      <c r="J14" s="88">
        <v>14</v>
      </c>
      <c r="K14" s="70">
        <f>SUM(C14:G14)</f>
        <v>4</v>
      </c>
      <c r="L14" s="70">
        <f>K14+J14</f>
        <v>18</v>
      </c>
      <c r="M14" s="67">
        <v>3</v>
      </c>
      <c r="O14" s="54"/>
    </row>
    <row r="15" spans="1:13" ht="15.75" customHeight="1">
      <c r="A15" s="65"/>
      <c r="B15" s="74"/>
      <c r="C15" s="18">
        <v>18</v>
      </c>
      <c r="D15" s="11">
        <v>21</v>
      </c>
      <c r="E15" s="18">
        <v>16</v>
      </c>
      <c r="F15" s="92"/>
      <c r="G15" s="18">
        <v>18</v>
      </c>
      <c r="H15" s="27">
        <f>SUBTOTAL(9,C15:G15)</f>
        <v>73</v>
      </c>
      <c r="I15" s="28">
        <f>SUM(H15-I16)</f>
        <v>-4</v>
      </c>
      <c r="J15" s="89"/>
      <c r="K15" s="71"/>
      <c r="L15" s="71"/>
      <c r="M15" s="68"/>
    </row>
    <row r="16" spans="1:13" ht="16.5" customHeight="1">
      <c r="A16" s="66"/>
      <c r="B16" s="75"/>
      <c r="C16" s="19">
        <v>17</v>
      </c>
      <c r="D16" s="15">
        <v>29</v>
      </c>
      <c r="E16" s="19">
        <v>17</v>
      </c>
      <c r="F16" s="93"/>
      <c r="G16" s="19">
        <v>14</v>
      </c>
      <c r="H16" s="29"/>
      <c r="I16" s="30">
        <f>SUBTOTAL(9,C16:G16)</f>
        <v>77</v>
      </c>
      <c r="J16" s="90"/>
      <c r="K16" s="72"/>
      <c r="L16" s="72"/>
      <c r="M16" s="69"/>
    </row>
    <row r="17" spans="1:13" ht="15.75" customHeight="1">
      <c r="A17" s="64">
        <v>5</v>
      </c>
      <c r="B17" s="73" t="s">
        <v>15</v>
      </c>
      <c r="C17" s="8">
        <v>2</v>
      </c>
      <c r="D17" s="8">
        <v>0</v>
      </c>
      <c r="E17" s="8">
        <v>2</v>
      </c>
      <c r="F17" s="8">
        <v>0</v>
      </c>
      <c r="G17" s="91"/>
      <c r="H17" s="25"/>
      <c r="I17" s="26"/>
      <c r="J17" s="88">
        <v>10</v>
      </c>
      <c r="K17" s="70">
        <f>SUM(C17:G17)</f>
        <v>4</v>
      </c>
      <c r="L17" s="70">
        <f>J17+K17</f>
        <v>14</v>
      </c>
      <c r="M17" s="67">
        <v>5</v>
      </c>
    </row>
    <row r="18" spans="1:13" ht="15" customHeight="1">
      <c r="A18" s="65"/>
      <c r="B18" s="74"/>
      <c r="C18" s="9">
        <v>19</v>
      </c>
      <c r="D18" s="9">
        <v>9</v>
      </c>
      <c r="E18" s="9">
        <v>18</v>
      </c>
      <c r="F18" s="9">
        <v>14</v>
      </c>
      <c r="G18" s="92"/>
      <c r="H18" s="27">
        <f>SUBTOTAL(9,C18:G18)</f>
        <v>60</v>
      </c>
      <c r="I18" s="28">
        <f>SUM(H18-I19)</f>
        <v>-9</v>
      </c>
      <c r="J18" s="89"/>
      <c r="K18" s="71"/>
      <c r="L18" s="71"/>
      <c r="M18" s="68"/>
    </row>
    <row r="19" spans="1:13" ht="15.75" customHeight="1" thickBot="1">
      <c r="A19" s="86"/>
      <c r="B19" s="87"/>
      <c r="C19" s="22">
        <v>18</v>
      </c>
      <c r="D19" s="22">
        <v>18</v>
      </c>
      <c r="E19" s="22">
        <v>15</v>
      </c>
      <c r="F19" s="22">
        <v>18</v>
      </c>
      <c r="G19" s="98"/>
      <c r="H19" s="31"/>
      <c r="I19" s="32">
        <f>SUBTOTAL(109,C19:G19)</f>
        <v>69</v>
      </c>
      <c r="J19" s="99"/>
      <c r="K19" s="85"/>
      <c r="L19" s="85"/>
      <c r="M19" s="84"/>
    </row>
    <row r="20" spans="1:13" ht="15.75">
      <c r="A20" s="7"/>
      <c r="B20" s="7"/>
      <c r="C20" s="7"/>
      <c r="D20" s="7"/>
      <c r="E20" s="7"/>
      <c r="F20" s="7"/>
      <c r="G20" s="39" t="str">
        <f>IF(H20&lt;&gt;I20,"! Väravate vahe ei ole õige. Andmete sisestus pooleli või tulemused sisestatud valesti =&gt;&gt;"," ")</f>
        <v> </v>
      </c>
      <c r="H20" s="33">
        <f>SUM(H6:H19)</f>
        <v>362</v>
      </c>
      <c r="I20" s="33">
        <f>I7+I19+I10+I13+I16</f>
        <v>362</v>
      </c>
      <c r="M20" s="7"/>
    </row>
  </sheetData>
  <sheetProtection/>
  <mergeCells count="36">
    <mergeCell ref="A17:A19"/>
    <mergeCell ref="B17:B19"/>
    <mergeCell ref="K17:K19"/>
    <mergeCell ref="M17:M19"/>
    <mergeCell ref="G17:G19"/>
    <mergeCell ref="J17:J19"/>
    <mergeCell ref="L17:L19"/>
    <mergeCell ref="A11:A13"/>
    <mergeCell ref="B11:B13"/>
    <mergeCell ref="K11:K13"/>
    <mergeCell ref="M11:M13"/>
    <mergeCell ref="J11:J13"/>
    <mergeCell ref="E11:E13"/>
    <mergeCell ref="L11:L13"/>
    <mergeCell ref="A14:A16"/>
    <mergeCell ref="B14:B16"/>
    <mergeCell ref="K14:K16"/>
    <mergeCell ref="M14:M16"/>
    <mergeCell ref="J14:J16"/>
    <mergeCell ref="F14:F16"/>
    <mergeCell ref="L14:L16"/>
    <mergeCell ref="H4:I4"/>
    <mergeCell ref="A5:A7"/>
    <mergeCell ref="B5:B7"/>
    <mergeCell ref="K5:K7"/>
    <mergeCell ref="J5:J7"/>
    <mergeCell ref="C5:C7"/>
    <mergeCell ref="M5:M7"/>
    <mergeCell ref="A8:A10"/>
    <mergeCell ref="B8:B10"/>
    <mergeCell ref="K8:K10"/>
    <mergeCell ref="M8:M10"/>
    <mergeCell ref="J8:J10"/>
    <mergeCell ref="D8:D10"/>
    <mergeCell ref="L5:L7"/>
    <mergeCell ref="L8:L10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N21" sqref="N21:N22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7" width="8.7109375" style="0" customWidth="1"/>
    <col min="8" max="9" width="6.140625" style="0" customWidth="1"/>
    <col min="10" max="12" width="10.421875" style="0" bestFit="1" customWidth="1"/>
    <col min="13" max="13" width="10.421875" style="0" customWidth="1"/>
  </cols>
  <sheetData>
    <row r="1" spans="1:12" ht="23.25">
      <c r="A1" s="2"/>
      <c r="B1" s="40" t="s">
        <v>18</v>
      </c>
      <c r="C1" s="4"/>
      <c r="D1" s="4"/>
      <c r="E1" s="4"/>
      <c r="F1" s="4"/>
      <c r="G1" s="4"/>
      <c r="I1" s="53"/>
      <c r="J1" s="44"/>
      <c r="K1" s="44"/>
      <c r="L1" s="44"/>
    </row>
    <row r="2" spans="1:13" ht="25.5" customHeight="1">
      <c r="A2" s="5"/>
      <c r="B2" s="41" t="s">
        <v>27</v>
      </c>
      <c r="C2" s="24"/>
      <c r="D2" s="24"/>
      <c r="E2" s="41" t="s">
        <v>32</v>
      </c>
      <c r="F2" s="24"/>
      <c r="G2" s="42"/>
      <c r="I2" s="53" t="s">
        <v>34</v>
      </c>
      <c r="J2" s="41" t="s">
        <v>33</v>
      </c>
      <c r="L2" s="44"/>
      <c r="M2" s="52" t="s">
        <v>35</v>
      </c>
    </row>
    <row r="3" spans="1:13" ht="13.5" thickBot="1">
      <c r="A3" s="1"/>
      <c r="J3" s="1"/>
      <c r="K3" s="1"/>
      <c r="L3" s="1"/>
      <c r="M3" s="1"/>
    </row>
    <row r="4" spans="1:13" ht="33.75" customHeight="1" thickBot="1">
      <c r="A4" s="34"/>
      <c r="B4" s="63" t="s">
        <v>1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94" t="s">
        <v>2</v>
      </c>
      <c r="I4" s="95"/>
      <c r="J4" s="58" t="s">
        <v>30</v>
      </c>
      <c r="K4" s="59" t="s">
        <v>31</v>
      </c>
      <c r="L4" s="60" t="s">
        <v>3</v>
      </c>
      <c r="M4" s="61" t="s">
        <v>4</v>
      </c>
    </row>
    <row r="5" spans="1:15" ht="16.5" thickTop="1">
      <c r="A5" s="82">
        <v>1</v>
      </c>
      <c r="B5" s="74" t="s">
        <v>10</v>
      </c>
      <c r="C5" s="97"/>
      <c r="D5" s="8">
        <v>2</v>
      </c>
      <c r="E5" s="8">
        <v>2</v>
      </c>
      <c r="F5" s="48">
        <v>2</v>
      </c>
      <c r="G5" s="8">
        <v>2</v>
      </c>
      <c r="H5" s="25"/>
      <c r="I5" s="26"/>
      <c r="J5" s="96">
        <v>8</v>
      </c>
      <c r="K5" s="81">
        <f>SUM(C5:G5)</f>
        <v>8</v>
      </c>
      <c r="L5" s="81">
        <f>J5+K5</f>
        <v>16</v>
      </c>
      <c r="M5" s="83">
        <v>6</v>
      </c>
      <c r="O5" s="54"/>
    </row>
    <row r="6" spans="1:15" ht="15.75" customHeight="1">
      <c r="A6" s="65"/>
      <c r="B6" s="74"/>
      <c r="C6" s="92"/>
      <c r="D6" s="10">
        <v>29</v>
      </c>
      <c r="E6" s="10">
        <v>23</v>
      </c>
      <c r="F6" s="11">
        <v>25</v>
      </c>
      <c r="G6" s="12">
        <v>30</v>
      </c>
      <c r="H6" s="27">
        <f>SUBTOTAL(9,C6:G6)</f>
        <v>107</v>
      </c>
      <c r="I6" s="28">
        <f>SUM(H6-I7)</f>
        <v>43</v>
      </c>
      <c r="J6" s="89"/>
      <c r="K6" s="71"/>
      <c r="L6" s="71"/>
      <c r="M6" s="68"/>
      <c r="O6" s="54"/>
    </row>
    <row r="7" spans="1:15" ht="16.5" customHeight="1">
      <c r="A7" s="66"/>
      <c r="B7" s="74"/>
      <c r="C7" s="93"/>
      <c r="D7" s="14">
        <v>18</v>
      </c>
      <c r="E7" s="14">
        <v>16</v>
      </c>
      <c r="F7" s="15">
        <v>16</v>
      </c>
      <c r="G7" s="13">
        <v>14</v>
      </c>
      <c r="H7" s="29"/>
      <c r="I7" s="30">
        <f>SUBTOTAL(9,C7:G7)</f>
        <v>64</v>
      </c>
      <c r="J7" s="89"/>
      <c r="K7" s="71"/>
      <c r="L7" s="71"/>
      <c r="M7" s="69"/>
      <c r="O7" s="54"/>
    </row>
    <row r="8" spans="1:15" ht="15.75" customHeight="1">
      <c r="A8" s="64">
        <v>2</v>
      </c>
      <c r="B8" s="73" t="s">
        <v>17</v>
      </c>
      <c r="C8" s="16">
        <v>0</v>
      </c>
      <c r="D8" s="91"/>
      <c r="E8" s="17">
        <v>2</v>
      </c>
      <c r="F8" s="17">
        <v>2</v>
      </c>
      <c r="G8" s="16">
        <v>2</v>
      </c>
      <c r="H8" s="25"/>
      <c r="I8" s="26"/>
      <c r="J8" s="88">
        <v>6</v>
      </c>
      <c r="K8" s="70">
        <f>SUM(C8:G8)</f>
        <v>6</v>
      </c>
      <c r="L8" s="70">
        <f>K8+J8</f>
        <v>12</v>
      </c>
      <c r="M8" s="67">
        <v>7</v>
      </c>
      <c r="O8" s="54"/>
    </row>
    <row r="9" spans="1:15" ht="15.75" customHeight="1">
      <c r="A9" s="65"/>
      <c r="B9" s="74"/>
      <c r="C9" s="18">
        <v>18</v>
      </c>
      <c r="D9" s="92"/>
      <c r="E9" s="11">
        <v>28</v>
      </c>
      <c r="F9" s="11">
        <v>39</v>
      </c>
      <c r="G9" s="18">
        <v>35</v>
      </c>
      <c r="H9" s="27">
        <f>SUBTOTAL(9,C9:G9)</f>
        <v>120</v>
      </c>
      <c r="I9" s="28">
        <f>SUM(H9-I10)</f>
        <v>27</v>
      </c>
      <c r="J9" s="89"/>
      <c r="K9" s="71"/>
      <c r="L9" s="71"/>
      <c r="M9" s="68"/>
      <c r="O9" s="54"/>
    </row>
    <row r="10" spans="1:15" ht="16.5" customHeight="1">
      <c r="A10" s="66"/>
      <c r="B10" s="75"/>
      <c r="C10" s="19">
        <v>29</v>
      </c>
      <c r="D10" s="93"/>
      <c r="E10" s="15">
        <v>22</v>
      </c>
      <c r="F10" s="15">
        <v>25</v>
      </c>
      <c r="G10" s="19">
        <v>17</v>
      </c>
      <c r="H10" s="29"/>
      <c r="I10" s="30">
        <f>SUBTOTAL(9,C10:G10)</f>
        <v>93</v>
      </c>
      <c r="J10" s="90"/>
      <c r="K10" s="72"/>
      <c r="L10" s="72"/>
      <c r="M10" s="69"/>
      <c r="O10" s="54"/>
    </row>
    <row r="11" spans="1:15" ht="15.75" customHeight="1">
      <c r="A11" s="64">
        <v>3</v>
      </c>
      <c r="B11" s="73" t="s">
        <v>14</v>
      </c>
      <c r="C11" s="51">
        <v>0</v>
      </c>
      <c r="D11" s="16">
        <v>0</v>
      </c>
      <c r="E11" s="91"/>
      <c r="F11" s="17">
        <v>2</v>
      </c>
      <c r="G11" s="16">
        <v>2</v>
      </c>
      <c r="H11" s="25"/>
      <c r="I11" s="26"/>
      <c r="J11" s="88">
        <v>4</v>
      </c>
      <c r="K11" s="70">
        <f>SUM(C11:G11)</f>
        <v>4</v>
      </c>
      <c r="L11" s="70">
        <f>K11+J11</f>
        <v>8</v>
      </c>
      <c r="M11" s="67">
        <v>8</v>
      </c>
      <c r="O11" s="54"/>
    </row>
    <row r="12" spans="1:15" ht="15.75" customHeight="1">
      <c r="A12" s="65"/>
      <c r="B12" s="74"/>
      <c r="C12" s="11">
        <v>16</v>
      </c>
      <c r="D12" s="18">
        <v>22</v>
      </c>
      <c r="E12" s="92"/>
      <c r="F12" s="11">
        <v>22</v>
      </c>
      <c r="G12" s="18">
        <v>26</v>
      </c>
      <c r="H12" s="27">
        <f>SUBTOTAL(9,C12:G12)</f>
        <v>86</v>
      </c>
      <c r="I12" s="28">
        <f>SUM(H12-I13)</f>
        <v>3</v>
      </c>
      <c r="J12" s="89"/>
      <c r="K12" s="71"/>
      <c r="L12" s="71"/>
      <c r="M12" s="68"/>
      <c r="O12" s="54"/>
    </row>
    <row r="13" spans="1:15" ht="16.5" customHeight="1">
      <c r="A13" s="66"/>
      <c r="B13" s="75"/>
      <c r="C13" s="15">
        <v>23</v>
      </c>
      <c r="D13" s="19">
        <v>28</v>
      </c>
      <c r="E13" s="93"/>
      <c r="F13" s="15">
        <v>20</v>
      </c>
      <c r="G13" s="19">
        <v>12</v>
      </c>
      <c r="H13" s="29"/>
      <c r="I13" s="30">
        <f>SUBTOTAL(9,C13:G13)</f>
        <v>83</v>
      </c>
      <c r="J13" s="90"/>
      <c r="K13" s="72"/>
      <c r="L13" s="72"/>
      <c r="M13" s="69"/>
      <c r="O13" s="54"/>
    </row>
    <row r="14" spans="1:15" ht="15.75" customHeight="1">
      <c r="A14" s="64">
        <v>4</v>
      </c>
      <c r="B14" s="73" t="s">
        <v>8</v>
      </c>
      <c r="C14" s="16">
        <v>0</v>
      </c>
      <c r="D14" s="51">
        <v>0</v>
      </c>
      <c r="E14" s="16">
        <v>0</v>
      </c>
      <c r="F14" s="91"/>
      <c r="G14" s="16">
        <v>2</v>
      </c>
      <c r="H14" s="25"/>
      <c r="I14" s="26"/>
      <c r="J14" s="88">
        <v>2</v>
      </c>
      <c r="K14" s="70">
        <f>SUM(C14:G14)</f>
        <v>2</v>
      </c>
      <c r="L14" s="70">
        <f>K14+J14</f>
        <v>4</v>
      </c>
      <c r="M14" s="67">
        <v>9</v>
      </c>
      <c r="O14" s="54"/>
    </row>
    <row r="15" spans="1:13" ht="15.75" customHeight="1">
      <c r="A15" s="65"/>
      <c r="B15" s="74"/>
      <c r="C15" s="18">
        <v>16</v>
      </c>
      <c r="D15" s="11">
        <v>25</v>
      </c>
      <c r="E15" s="18">
        <v>20</v>
      </c>
      <c r="F15" s="92"/>
      <c r="G15" s="18">
        <v>32</v>
      </c>
      <c r="H15" s="27">
        <f>SUBTOTAL(9,C15:G15)</f>
        <v>93</v>
      </c>
      <c r="I15" s="28">
        <f>SUM(H15-I16)</f>
        <v>-11</v>
      </c>
      <c r="J15" s="89"/>
      <c r="K15" s="71"/>
      <c r="L15" s="71"/>
      <c r="M15" s="68"/>
    </row>
    <row r="16" spans="1:13" ht="16.5" customHeight="1">
      <c r="A16" s="66"/>
      <c r="B16" s="75"/>
      <c r="C16" s="19">
        <v>25</v>
      </c>
      <c r="D16" s="15">
        <v>39</v>
      </c>
      <c r="E16" s="19">
        <v>22</v>
      </c>
      <c r="F16" s="93"/>
      <c r="G16" s="19">
        <v>18</v>
      </c>
      <c r="H16" s="29"/>
      <c r="I16" s="30">
        <f>SUBTOTAL(9,C16:G16)</f>
        <v>104</v>
      </c>
      <c r="J16" s="90"/>
      <c r="K16" s="72"/>
      <c r="L16" s="72"/>
      <c r="M16" s="69"/>
    </row>
    <row r="17" spans="1:13" ht="15.75" customHeight="1">
      <c r="A17" s="64">
        <v>5</v>
      </c>
      <c r="B17" s="73" t="s">
        <v>46</v>
      </c>
      <c r="C17" s="8">
        <v>0</v>
      </c>
      <c r="D17" s="8">
        <v>0</v>
      </c>
      <c r="E17" s="8">
        <v>0</v>
      </c>
      <c r="F17" s="8">
        <v>0</v>
      </c>
      <c r="G17" s="91"/>
      <c r="H17" s="25"/>
      <c r="I17" s="26"/>
      <c r="J17" s="88">
        <v>0</v>
      </c>
      <c r="K17" s="70">
        <f>SUM(C17:G17)</f>
        <v>0</v>
      </c>
      <c r="L17" s="70">
        <f>J17+K17</f>
        <v>0</v>
      </c>
      <c r="M17" s="67">
        <v>10</v>
      </c>
    </row>
    <row r="18" spans="1:13" ht="15" customHeight="1">
      <c r="A18" s="65"/>
      <c r="B18" s="74"/>
      <c r="C18" s="9">
        <v>14</v>
      </c>
      <c r="D18" s="9">
        <v>17</v>
      </c>
      <c r="E18" s="9">
        <v>12</v>
      </c>
      <c r="F18" s="9">
        <v>18</v>
      </c>
      <c r="G18" s="92"/>
      <c r="H18" s="27">
        <f>SUBTOTAL(9,C18:G18)</f>
        <v>61</v>
      </c>
      <c r="I18" s="28">
        <f>SUM(H18-I19)</f>
        <v>-62</v>
      </c>
      <c r="J18" s="89"/>
      <c r="K18" s="71"/>
      <c r="L18" s="71"/>
      <c r="M18" s="68"/>
    </row>
    <row r="19" spans="1:13" ht="15.75" customHeight="1" thickBot="1">
      <c r="A19" s="86"/>
      <c r="B19" s="87"/>
      <c r="C19" s="22">
        <v>30</v>
      </c>
      <c r="D19" s="22">
        <v>35</v>
      </c>
      <c r="E19" s="22">
        <v>26</v>
      </c>
      <c r="F19" s="22">
        <v>32</v>
      </c>
      <c r="G19" s="98"/>
      <c r="H19" s="31"/>
      <c r="I19" s="32">
        <f>SUBTOTAL(109,C19:G19)</f>
        <v>123</v>
      </c>
      <c r="J19" s="99"/>
      <c r="K19" s="85"/>
      <c r="L19" s="85"/>
      <c r="M19" s="84"/>
    </row>
    <row r="20" spans="1:13" ht="15.75">
      <c r="A20" s="7"/>
      <c r="B20" s="7"/>
      <c r="C20" s="7"/>
      <c r="D20" s="7"/>
      <c r="E20" s="7"/>
      <c r="F20" s="7"/>
      <c r="G20" s="39" t="str">
        <f>IF(H20&lt;&gt;I20,"! Väravate vahe ei ole õige. Andmete sisestus pooleli või tulemused sisestatud valesti =&gt;&gt;"," ")</f>
        <v> </v>
      </c>
      <c r="H20" s="33">
        <f>SUM(H6:H19)</f>
        <v>467</v>
      </c>
      <c r="I20" s="33">
        <f>I7+I19+I10+I13+I16</f>
        <v>467</v>
      </c>
      <c r="M20" s="7"/>
    </row>
  </sheetData>
  <sheetProtection/>
  <mergeCells count="36">
    <mergeCell ref="A11:A13"/>
    <mergeCell ref="B11:B13"/>
    <mergeCell ref="M17:M19"/>
    <mergeCell ref="A17:A19"/>
    <mergeCell ref="B17:B19"/>
    <mergeCell ref="G17:G19"/>
    <mergeCell ref="J17:J19"/>
    <mergeCell ref="K17:K19"/>
    <mergeCell ref="L17:L19"/>
    <mergeCell ref="A14:A16"/>
    <mergeCell ref="B14:B16"/>
    <mergeCell ref="F14:F16"/>
    <mergeCell ref="J14:J16"/>
    <mergeCell ref="M11:M13"/>
    <mergeCell ref="K14:K16"/>
    <mergeCell ref="L14:L16"/>
    <mergeCell ref="E11:E13"/>
    <mergeCell ref="J11:J13"/>
    <mergeCell ref="K11:K13"/>
    <mergeCell ref="L11:L13"/>
    <mergeCell ref="M14:M16"/>
    <mergeCell ref="D8:D10"/>
    <mergeCell ref="J8:J10"/>
    <mergeCell ref="L5:L7"/>
    <mergeCell ref="M5:M7"/>
    <mergeCell ref="M8:M10"/>
    <mergeCell ref="K8:K10"/>
    <mergeCell ref="L8:L10"/>
    <mergeCell ref="J5:J7"/>
    <mergeCell ref="K5:K7"/>
    <mergeCell ref="A8:A10"/>
    <mergeCell ref="B8:B10"/>
    <mergeCell ref="H4:I4"/>
    <mergeCell ref="A5:A7"/>
    <mergeCell ref="B5:B7"/>
    <mergeCell ref="C5:C7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5" max="5" width="22.421875" style="0" customWidth="1"/>
    <col min="6" max="6" width="17.00390625" style="0" customWidth="1"/>
    <col min="8" max="8" width="12.7109375" style="0" customWidth="1"/>
    <col min="9" max="9" width="12.421875" style="0" customWidth="1"/>
  </cols>
  <sheetData>
    <row r="1" spans="1:7" ht="18">
      <c r="A1" s="100" t="s">
        <v>18</v>
      </c>
      <c r="B1" s="100"/>
      <c r="C1" s="100"/>
      <c r="D1" s="100"/>
      <c r="E1" s="100"/>
      <c r="F1" s="100"/>
      <c r="G1" s="100"/>
    </row>
    <row r="2" spans="1:4" ht="15.75">
      <c r="A2" s="101" t="s">
        <v>47</v>
      </c>
      <c r="B2" s="101"/>
      <c r="C2" s="101"/>
      <c r="D2" s="101"/>
    </row>
    <row r="3" spans="1:5" ht="12.75">
      <c r="A3" s="102" t="s">
        <v>48</v>
      </c>
      <c r="B3" s="102"/>
      <c r="C3" s="102"/>
      <c r="D3" s="102"/>
      <c r="E3" s="102"/>
    </row>
    <row r="4" spans="1:7" ht="12.75">
      <c r="A4" s="102" t="s">
        <v>49</v>
      </c>
      <c r="B4" s="102"/>
      <c r="C4" s="102"/>
      <c r="D4" s="102"/>
      <c r="E4" s="102"/>
      <c r="F4" s="102"/>
      <c r="G4" s="102"/>
    </row>
    <row r="6" spans="1:9" ht="12.75">
      <c r="A6" s="103" t="s">
        <v>50</v>
      </c>
      <c r="B6" s="103"/>
      <c r="D6" s="4" t="s">
        <v>51</v>
      </c>
      <c r="F6" s="103" t="s">
        <v>52</v>
      </c>
      <c r="G6" s="103"/>
      <c r="H6" s="103"/>
      <c r="I6" s="103"/>
    </row>
    <row r="7" spans="1:7" ht="12.75">
      <c r="A7" s="104">
        <v>1</v>
      </c>
      <c r="B7" s="102" t="s">
        <v>5</v>
      </c>
      <c r="C7" s="102"/>
      <c r="D7" s="105" t="s">
        <v>53</v>
      </c>
      <c r="F7" s="102" t="s">
        <v>54</v>
      </c>
      <c r="G7" s="102"/>
    </row>
    <row r="8" spans="1:7" ht="12.75">
      <c r="A8" s="104">
        <v>2</v>
      </c>
      <c r="B8" s="102" t="s">
        <v>11</v>
      </c>
      <c r="C8" s="102"/>
      <c r="D8" s="102" t="s">
        <v>55</v>
      </c>
      <c r="E8" s="102"/>
      <c r="F8" s="102" t="s">
        <v>56</v>
      </c>
      <c r="G8" s="102"/>
    </row>
    <row r="9" spans="1:7" ht="12.75">
      <c r="A9" s="104">
        <v>3</v>
      </c>
      <c r="B9" s="102" t="s">
        <v>22</v>
      </c>
      <c r="C9" s="102"/>
      <c r="D9" s="102" t="s">
        <v>57</v>
      </c>
      <c r="E9" s="102"/>
      <c r="F9" s="102" t="s">
        <v>58</v>
      </c>
      <c r="G9" s="102"/>
    </row>
    <row r="10" spans="1:7" ht="12.75">
      <c r="A10" s="104">
        <v>4</v>
      </c>
      <c r="B10" s="106" t="s">
        <v>59</v>
      </c>
      <c r="D10" s="102" t="s">
        <v>60</v>
      </c>
      <c r="E10" s="102"/>
      <c r="F10" s="102" t="s">
        <v>61</v>
      </c>
      <c r="G10" s="102"/>
    </row>
    <row r="11" spans="1:7" ht="12.75">
      <c r="A11" s="104">
        <v>5</v>
      </c>
      <c r="B11" s="102" t="s">
        <v>12</v>
      </c>
      <c r="C11" s="102"/>
      <c r="D11" s="102" t="s">
        <v>62</v>
      </c>
      <c r="E11" s="102"/>
      <c r="F11" s="102" t="s">
        <v>63</v>
      </c>
      <c r="G11" s="102"/>
    </row>
    <row r="12" spans="1:7" ht="12.75">
      <c r="A12" s="104">
        <v>6</v>
      </c>
      <c r="B12" s="105" t="s">
        <v>64</v>
      </c>
      <c r="D12" s="102" t="s">
        <v>65</v>
      </c>
      <c r="E12" s="102"/>
      <c r="F12" s="102" t="s">
        <v>66</v>
      </c>
      <c r="G12" s="102"/>
    </row>
    <row r="13" spans="1:7" ht="12.75">
      <c r="A13" s="104">
        <v>7</v>
      </c>
      <c r="B13" s="105" t="s">
        <v>0</v>
      </c>
      <c r="D13" s="102" t="s">
        <v>67</v>
      </c>
      <c r="E13" s="102"/>
      <c r="F13" s="102" t="s">
        <v>68</v>
      </c>
      <c r="G13" s="102"/>
    </row>
    <row r="14" spans="1:7" ht="12.75">
      <c r="A14" s="104">
        <v>8</v>
      </c>
      <c r="B14" s="106" t="s">
        <v>9</v>
      </c>
      <c r="D14" s="105" t="s">
        <v>62</v>
      </c>
      <c r="F14" s="102" t="s">
        <v>69</v>
      </c>
      <c r="G14" s="102"/>
    </row>
    <row r="15" spans="1:7" ht="12.75">
      <c r="A15" s="104">
        <v>9</v>
      </c>
      <c r="B15" s="102" t="s">
        <v>6</v>
      </c>
      <c r="C15" s="102"/>
      <c r="D15" s="102" t="s">
        <v>70</v>
      </c>
      <c r="E15" s="102"/>
      <c r="F15" s="102" t="s">
        <v>71</v>
      </c>
      <c r="G15" s="102"/>
    </row>
    <row r="16" spans="1:8" ht="12.75">
      <c r="A16" s="104">
        <v>10</v>
      </c>
      <c r="B16" s="102" t="s">
        <v>21</v>
      </c>
      <c r="C16" s="102"/>
      <c r="D16" s="102" t="s">
        <v>72</v>
      </c>
      <c r="E16" s="102"/>
      <c r="F16" s="102" t="s">
        <v>73</v>
      </c>
      <c r="G16" s="102"/>
      <c r="H16" s="102"/>
    </row>
    <row r="18" spans="1:6" ht="12.75">
      <c r="A18" s="103" t="s">
        <v>74</v>
      </c>
      <c r="B18" s="103"/>
      <c r="C18" s="103"/>
      <c r="E18" s="102" t="s">
        <v>75</v>
      </c>
      <c r="F18" s="102"/>
    </row>
    <row r="20" spans="1:7" ht="12.75">
      <c r="A20" s="103" t="s">
        <v>76</v>
      </c>
      <c r="B20" s="103"/>
      <c r="C20" s="103"/>
      <c r="E20" s="102" t="s">
        <v>77</v>
      </c>
      <c r="F20" s="102"/>
      <c r="G20" s="102"/>
    </row>
    <row r="22" spans="1:8" ht="12.75">
      <c r="A22" s="107" t="s">
        <v>78</v>
      </c>
      <c r="B22" s="103" t="s">
        <v>79</v>
      </c>
      <c r="C22" s="103"/>
      <c r="D22" s="102" t="s">
        <v>80</v>
      </c>
      <c r="E22" s="102"/>
      <c r="F22" s="102"/>
      <c r="G22" s="102"/>
      <c r="H22" s="102"/>
    </row>
    <row r="23" spans="4:8" ht="12.75">
      <c r="D23" s="102" t="s">
        <v>81</v>
      </c>
      <c r="E23" s="102"/>
      <c r="F23" s="102"/>
      <c r="G23" s="102"/>
      <c r="H23" s="102"/>
    </row>
    <row r="24" spans="4:5" ht="12.75">
      <c r="D24" s="102" t="s">
        <v>82</v>
      </c>
      <c r="E24" s="102"/>
    </row>
    <row r="25" spans="4:5" ht="12.75">
      <c r="D25" s="102"/>
      <c r="E25" s="102"/>
    </row>
    <row r="27" spans="1:9" ht="12.75">
      <c r="A27" s="108" t="s">
        <v>83</v>
      </c>
      <c r="B27" s="103" t="s">
        <v>11</v>
      </c>
      <c r="C27" s="103"/>
      <c r="D27" s="102" t="s">
        <v>84</v>
      </c>
      <c r="E27" s="102"/>
      <c r="F27" s="102"/>
      <c r="G27" s="102"/>
      <c r="H27" s="102"/>
      <c r="I27" s="102"/>
    </row>
    <row r="28" spans="4:9" ht="12.75">
      <c r="D28" s="102" t="s">
        <v>85</v>
      </c>
      <c r="E28" s="102"/>
      <c r="F28" s="102"/>
      <c r="G28" s="102"/>
      <c r="H28" s="102"/>
      <c r="I28" s="102"/>
    </row>
    <row r="29" spans="4:6" ht="12.75">
      <c r="D29" s="102" t="s">
        <v>86</v>
      </c>
      <c r="E29" s="102"/>
      <c r="F29" s="102"/>
    </row>
    <row r="32" spans="1:9" ht="12.75">
      <c r="A32" s="107" t="s">
        <v>87</v>
      </c>
      <c r="B32" s="103" t="s">
        <v>22</v>
      </c>
      <c r="C32" s="103"/>
      <c r="D32" s="102" t="s">
        <v>88</v>
      </c>
      <c r="E32" s="102"/>
      <c r="F32" s="102"/>
      <c r="G32" s="102"/>
      <c r="H32" s="102"/>
      <c r="I32" s="102"/>
    </row>
    <row r="33" spans="4:9" ht="12.75">
      <c r="D33" s="102" t="s">
        <v>89</v>
      </c>
      <c r="E33" s="102"/>
      <c r="F33" s="102"/>
      <c r="G33" s="102"/>
      <c r="H33" s="102"/>
      <c r="I33" s="102"/>
    </row>
    <row r="34" spans="4:9" ht="12.75">
      <c r="D34" s="102" t="s">
        <v>90</v>
      </c>
      <c r="E34" s="102"/>
      <c r="F34" s="102"/>
      <c r="G34" s="102"/>
      <c r="H34" s="102"/>
      <c r="I34" s="102"/>
    </row>
    <row r="35" spans="4:5" ht="12.75">
      <c r="D35" s="102"/>
      <c r="E35" s="102"/>
    </row>
    <row r="37" ht="14.25">
      <c r="A37" s="109"/>
    </row>
    <row r="38" ht="14.25">
      <c r="A38" s="109"/>
    </row>
    <row r="39" ht="14.25">
      <c r="A39" s="109"/>
    </row>
  </sheetData>
  <sheetProtection/>
  <mergeCells count="48">
    <mergeCell ref="D35:E35"/>
    <mergeCell ref="D28:I28"/>
    <mergeCell ref="D29:F29"/>
    <mergeCell ref="B32:C32"/>
    <mergeCell ref="D32:I32"/>
    <mergeCell ref="D33:I33"/>
    <mergeCell ref="D34:I34"/>
    <mergeCell ref="B22:C22"/>
    <mergeCell ref="D22:H22"/>
    <mergeCell ref="D23:H23"/>
    <mergeCell ref="D24:E24"/>
    <mergeCell ref="D25:E25"/>
    <mergeCell ref="B27:C27"/>
    <mergeCell ref="D27:I27"/>
    <mergeCell ref="A18:C18"/>
    <mergeCell ref="E18:F18"/>
    <mergeCell ref="A20:C20"/>
    <mergeCell ref="E20:G20"/>
    <mergeCell ref="B16:C16"/>
    <mergeCell ref="D16:E16"/>
    <mergeCell ref="F16:H16"/>
    <mergeCell ref="D13:E13"/>
    <mergeCell ref="F13:G13"/>
    <mergeCell ref="F14:G14"/>
    <mergeCell ref="B15:C15"/>
    <mergeCell ref="D15:E15"/>
    <mergeCell ref="F15:G15"/>
    <mergeCell ref="D10:E10"/>
    <mergeCell ref="F10:G10"/>
    <mergeCell ref="B11:C11"/>
    <mergeCell ref="D11:E11"/>
    <mergeCell ref="F11:G11"/>
    <mergeCell ref="D12:E12"/>
    <mergeCell ref="F12:G12"/>
    <mergeCell ref="B7:C7"/>
    <mergeCell ref="F7:G7"/>
    <mergeCell ref="B8:C8"/>
    <mergeCell ref="D8:E8"/>
    <mergeCell ref="F8:G8"/>
    <mergeCell ref="B9:C9"/>
    <mergeCell ref="D9:E9"/>
    <mergeCell ref="F9:G9"/>
    <mergeCell ref="A1:G1"/>
    <mergeCell ref="A2:D2"/>
    <mergeCell ref="A3:E3"/>
    <mergeCell ref="A4:G4"/>
    <mergeCell ref="A6:B6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2009-05-10T18:12:32Z</cp:lastPrinted>
  <dcterms:created xsi:type="dcterms:W3CDTF">2003-10-17T15:08:06Z</dcterms:created>
  <dcterms:modified xsi:type="dcterms:W3CDTF">2009-05-10T18:17:57Z</dcterms:modified>
  <cp:category/>
  <cp:version/>
  <cp:contentType/>
  <cp:contentStatus/>
</cp:coreProperties>
</file>