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1640" activeTab="1"/>
  </bookViews>
  <sheets>
    <sheet name="Ajakava PT 1.-7.voor" sheetId="1" r:id="rId1"/>
    <sheet name="Tabel_PT" sheetId="2" r:id="rId2"/>
    <sheet name="Ajakava PT 8.-9.voor + finaalid" sheetId="3" r:id="rId3"/>
  </sheets>
  <definedNames/>
  <calcPr fullCalcOnLoad="1"/>
</workbook>
</file>

<file path=xl/sharedStrings.xml><?xml version="1.0" encoding="utf-8"?>
<sst xmlns="http://schemas.openxmlformats.org/spreadsheetml/2006/main" count="270" uniqueCount="63">
  <si>
    <t>Kell</t>
  </si>
  <si>
    <t>Võistkond</t>
  </si>
  <si>
    <t>Nr.</t>
  </si>
  <si>
    <t>SK Tapa</t>
  </si>
  <si>
    <t>Laupäev</t>
  </si>
  <si>
    <t>Pühapäev</t>
  </si>
  <si>
    <t>VÕISTKOND</t>
  </si>
  <si>
    <t>V – VAHE</t>
  </si>
  <si>
    <t>PUNKTE</t>
  </si>
  <si>
    <t>KOHT</t>
  </si>
  <si>
    <t>Tulemus</t>
  </si>
  <si>
    <t>-</t>
  </si>
  <si>
    <t>Reede</t>
  </si>
  <si>
    <t>Viljandi SK</t>
  </si>
  <si>
    <t>TÜ AK SK</t>
  </si>
  <si>
    <t>VILJANDI SK</t>
  </si>
  <si>
    <t>HC Kehra</t>
  </si>
  <si>
    <t>HC KEHRA</t>
  </si>
  <si>
    <t>SK TAPA</t>
  </si>
  <si>
    <t>AUTASUSTAMINE</t>
  </si>
  <si>
    <t>Valga Käval</t>
  </si>
  <si>
    <t>VALGA KÄVAL</t>
  </si>
  <si>
    <t>HC TALLAS 2</t>
  </si>
  <si>
    <t>Sillamäe KPK</t>
  </si>
  <si>
    <t>HC Tallas 2</t>
  </si>
  <si>
    <t>HC Tallas 1</t>
  </si>
  <si>
    <t>Noormehed C klass</t>
  </si>
  <si>
    <t>NOORMEHED C KLASS</t>
  </si>
  <si>
    <t>SILLAMÄE KPK</t>
  </si>
  <si>
    <t>HC TALLAS 1</t>
  </si>
  <si>
    <t>Põlva SK</t>
  </si>
  <si>
    <t>SK Reval-Sport</t>
  </si>
  <si>
    <t>12.02.-14.02.2010</t>
  </si>
  <si>
    <t>Valga</t>
  </si>
  <si>
    <t>2010 Eesti meistrivõistlused käsipallis</t>
  </si>
  <si>
    <t>12.veebruar</t>
  </si>
  <si>
    <t>13.veebruar</t>
  </si>
  <si>
    <t>14.veebruar</t>
  </si>
  <si>
    <t>Tapa Spordihoone</t>
  </si>
  <si>
    <t>1-5</t>
  </si>
  <si>
    <t>09.04.-11.04.2010</t>
  </si>
  <si>
    <t>PT10</t>
  </si>
  <si>
    <t>PT7</t>
  </si>
  <si>
    <t>PT5</t>
  </si>
  <si>
    <t>PT2</t>
  </si>
  <si>
    <t>PT9</t>
  </si>
  <si>
    <t>PT6</t>
  </si>
  <si>
    <t>PT4</t>
  </si>
  <si>
    <t>PT1</t>
  </si>
  <si>
    <t>PT8</t>
  </si>
  <si>
    <t>PT3</t>
  </si>
  <si>
    <t>6-10</t>
  </si>
  <si>
    <t>09.aprill</t>
  </si>
  <si>
    <t>10.aprill</t>
  </si>
  <si>
    <t>11.aprill</t>
  </si>
  <si>
    <t>Põhiturniir 1.-7.voor</t>
  </si>
  <si>
    <t>PÕHITURNIIR</t>
  </si>
  <si>
    <t>A-finaal; B-finaal</t>
  </si>
  <si>
    <t>PÕLVA SK</t>
  </si>
  <si>
    <t>SK REVAL-SPORT</t>
  </si>
  <si>
    <t>VALGA</t>
  </si>
  <si>
    <t>TAPA</t>
  </si>
  <si>
    <t>2010 EESTI MEISTRIVÕISTLUSED KÄSIPALLIS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</si>
</sst>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425]d\.\ mmmm\ yyyy&quot;. a.&quot;"/>
    <numFmt numFmtId="174" formatCode="dd\.mm\.yy;@"/>
    <numFmt numFmtId="175" formatCode="mmm/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4"/>
      <name val="Book Antiqua"/>
      <family val="1"/>
    </font>
    <font>
      <b/>
      <sz val="18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Cambria"/>
      <family val="1"/>
    </font>
    <font>
      <sz val="9"/>
      <name val="Calibri"/>
      <family val="2"/>
    </font>
    <font>
      <sz val="9"/>
      <color indexed="10"/>
      <name val="Sylfaen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8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20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20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 wrapText="1" indent="1"/>
    </xf>
    <xf numFmtId="0" fontId="22" fillId="0" borderId="18" xfId="0" applyFont="1" applyBorder="1" applyAlignment="1">
      <alignment horizontal="left" wrapText="1" indent="1"/>
    </xf>
    <xf numFmtId="0" fontId="22" fillId="0" borderId="19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 wrapText="1" indent="1"/>
    </xf>
    <xf numFmtId="0" fontId="23" fillId="0" borderId="0" xfId="0" applyFont="1" applyAlignment="1">
      <alignment/>
    </xf>
    <xf numFmtId="20" fontId="22" fillId="0" borderId="22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 wrapText="1" indent="1"/>
    </xf>
    <xf numFmtId="0" fontId="22" fillId="0" borderId="24" xfId="0" applyFont="1" applyBorder="1" applyAlignment="1">
      <alignment horizontal="left" wrapText="1" indent="1"/>
    </xf>
    <xf numFmtId="0" fontId="22" fillId="0" borderId="25" xfId="0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0" fontId="21" fillId="0" borderId="28" xfId="0" applyFont="1" applyBorder="1" applyAlignment="1">
      <alignment horizontal="left"/>
    </xf>
    <xf numFmtId="0" fontId="20" fillId="0" borderId="28" xfId="0" applyFont="1" applyBorder="1" applyAlignment="1">
      <alignment/>
    </xf>
    <xf numFmtId="49" fontId="21" fillId="0" borderId="28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left" wrapText="1" indent="1"/>
    </xf>
    <xf numFmtId="0" fontId="20" fillId="0" borderId="0" xfId="0" applyFont="1" applyFill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20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" fontId="22" fillId="0" borderId="30" xfId="0" applyNumberFormat="1" applyFont="1" applyBorder="1" applyAlignment="1" quotePrefix="1">
      <alignment horizontal="center"/>
    </xf>
    <xf numFmtId="0" fontId="22" fillId="0" borderId="30" xfId="0" applyFont="1" applyBorder="1" applyAlignment="1">
      <alignment horizontal="left" wrapText="1" indent="1"/>
    </xf>
    <xf numFmtId="0" fontId="22" fillId="0" borderId="31" xfId="0" applyFont="1" applyBorder="1" applyAlignment="1">
      <alignment horizontal="left" wrapText="1" indent="1"/>
    </xf>
    <xf numFmtId="0" fontId="22" fillId="0" borderId="17" xfId="0" applyFont="1" applyBorder="1" applyAlignment="1" quotePrefix="1">
      <alignment horizontal="center"/>
    </xf>
    <xf numFmtId="0" fontId="22" fillId="0" borderId="23" xfId="0" applyFont="1" applyBorder="1" applyAlignment="1" quotePrefix="1">
      <alignment horizontal="center"/>
    </xf>
    <xf numFmtId="20" fontId="21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 horizontal="left"/>
    </xf>
    <xf numFmtId="0" fontId="22" fillId="0" borderId="17" xfId="0" applyFont="1" applyFill="1" applyBorder="1" applyAlignment="1">
      <alignment horizontal="left" wrapText="1" indent="1"/>
    </xf>
    <xf numFmtId="0" fontId="22" fillId="0" borderId="18" xfId="0" applyFont="1" applyFill="1" applyBorder="1" applyAlignment="1">
      <alignment horizontal="left" wrapText="1" indent="1"/>
    </xf>
    <xf numFmtId="0" fontId="25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2" fillId="0" borderId="30" xfId="0" applyFont="1" applyFill="1" applyBorder="1" applyAlignment="1">
      <alignment horizontal="left" wrapText="1" indent="1"/>
    </xf>
    <xf numFmtId="0" fontId="22" fillId="0" borderId="31" xfId="0" applyFont="1" applyFill="1" applyBorder="1" applyAlignment="1">
      <alignment horizontal="left" wrapText="1" inden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 indent="1"/>
    </xf>
    <xf numFmtId="49" fontId="22" fillId="0" borderId="0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left" wrapText="1" indent="1"/>
    </xf>
    <xf numFmtId="0" fontId="22" fillId="0" borderId="23" xfId="0" applyFont="1" applyFill="1" applyBorder="1" applyAlignment="1">
      <alignment horizontal="left" wrapText="1" indent="1"/>
    </xf>
    <xf numFmtId="0" fontId="20" fillId="0" borderId="0" xfId="0" applyFont="1" applyBorder="1" applyAlignment="1">
      <alignment/>
    </xf>
    <xf numFmtId="0" fontId="22" fillId="0" borderId="33" xfId="0" applyFont="1" applyBorder="1" applyAlignment="1">
      <alignment horizontal="left" wrapText="1" indent="1"/>
    </xf>
    <xf numFmtId="0" fontId="22" fillId="0" borderId="34" xfId="0" applyFont="1" applyBorder="1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0" fontId="22" fillId="0" borderId="34" xfId="0" applyFont="1" applyFill="1" applyBorder="1" applyAlignment="1">
      <alignment horizontal="left" wrapText="1" indent="1"/>
    </xf>
    <xf numFmtId="0" fontId="22" fillId="0" borderId="35" xfId="0" applyFont="1" applyBorder="1" applyAlignment="1">
      <alignment horizontal="left" wrapText="1" indent="1"/>
    </xf>
    <xf numFmtId="0" fontId="22" fillId="0" borderId="33" xfId="0" applyFont="1" applyFill="1" applyBorder="1" applyAlignment="1">
      <alignment horizontal="left" wrapText="1" indent="1"/>
    </xf>
    <xf numFmtId="49" fontId="24" fillId="0" borderId="0" xfId="0" applyNumberFormat="1" applyFont="1" applyAlignment="1">
      <alignment horizontal="right"/>
    </xf>
    <xf numFmtId="0" fontId="20" fillId="0" borderId="36" xfId="0" applyFont="1" applyBorder="1" applyAlignment="1">
      <alignment horizontal="center"/>
    </xf>
    <xf numFmtId="20" fontId="22" fillId="0" borderId="37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left" wrapText="1" indent="1"/>
    </xf>
    <xf numFmtId="0" fontId="13" fillId="0" borderId="0" xfId="58" applyFont="1" applyAlignment="1">
      <alignment/>
      <protection/>
    </xf>
    <xf numFmtId="0" fontId="14" fillId="0" borderId="0" xfId="58" applyFont="1">
      <alignment/>
      <protection/>
    </xf>
    <xf numFmtId="0" fontId="15" fillId="0" borderId="0" xfId="58" applyFont="1">
      <alignment/>
      <protection/>
    </xf>
    <xf numFmtId="0" fontId="0" fillId="0" borderId="0" xfId="58">
      <alignment/>
      <protection/>
    </xf>
    <xf numFmtId="14" fontId="12" fillId="0" borderId="0" xfId="58" applyNumberFormat="1" applyFont="1" applyAlignment="1" quotePrefix="1">
      <alignment horizontal="right" indent="1"/>
      <protection/>
    </xf>
    <xf numFmtId="0" fontId="12" fillId="0" borderId="0" xfId="58" applyFont="1" applyAlignment="1">
      <alignment horizontal="left" indent="1"/>
      <protection/>
    </xf>
    <xf numFmtId="0" fontId="16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>
      <alignment/>
      <protection/>
    </xf>
    <xf numFmtId="0" fontId="12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5" fillId="0" borderId="40" xfId="58" applyFont="1" applyBorder="1" applyAlignment="1" applyProtection="1">
      <alignment horizontal="center" vertical="center"/>
      <protection/>
    </xf>
    <xf numFmtId="0" fontId="8" fillId="0" borderId="41" xfId="58" applyFont="1" applyBorder="1" applyAlignment="1" applyProtection="1">
      <alignment horizontal="left" vertical="center" indent="1"/>
      <protection/>
    </xf>
    <xf numFmtId="0" fontId="8" fillId="0" borderId="42" xfId="58" applyFont="1" applyFill="1" applyBorder="1" applyAlignment="1" applyProtection="1">
      <alignment horizontal="center" vertical="center"/>
      <protection/>
    </xf>
    <xf numFmtId="0" fontId="8" fillId="0" borderId="41" xfId="58" applyFont="1" applyBorder="1" applyAlignment="1" applyProtection="1">
      <alignment horizontal="center" vertical="center"/>
      <protection/>
    </xf>
    <xf numFmtId="0" fontId="8" fillId="0" borderId="43" xfId="58" applyFont="1" applyBorder="1" applyAlignment="1" applyProtection="1">
      <alignment horizontal="center" vertical="center"/>
      <protection/>
    </xf>
    <xf numFmtId="0" fontId="6" fillId="33" borderId="44" xfId="58" applyFont="1" applyFill="1" applyBorder="1" applyAlignment="1" applyProtection="1">
      <alignment horizontal="center"/>
      <protection/>
    </xf>
    <xf numFmtId="0" fontId="3" fillId="0" borderId="45" xfId="58" applyFont="1" applyFill="1" applyBorder="1" applyAlignment="1" applyProtection="1">
      <alignment horizontal="center"/>
      <protection locked="0"/>
    </xf>
    <xf numFmtId="0" fontId="3" fillId="0" borderId="44" xfId="58" applyFont="1" applyFill="1" applyBorder="1" applyAlignment="1" applyProtection="1">
      <alignment horizontal="center"/>
      <protection locked="0"/>
    </xf>
    <xf numFmtId="0" fontId="3" fillId="0" borderId="36" xfId="58" applyFont="1" applyBorder="1" applyProtection="1">
      <alignment/>
      <protection hidden="1"/>
    </xf>
    <xf numFmtId="0" fontId="3" fillId="0" borderId="45" xfId="58" applyFont="1" applyBorder="1" applyProtection="1">
      <alignment/>
      <protection hidden="1"/>
    </xf>
    <xf numFmtId="0" fontId="18" fillId="0" borderId="0" xfId="58" applyFont="1">
      <alignment/>
      <protection/>
    </xf>
    <xf numFmtId="0" fontId="7" fillId="33" borderId="46" xfId="58" applyFont="1" applyFill="1" applyBorder="1" applyAlignment="1" applyProtection="1">
      <alignment horizontal="center"/>
      <protection/>
    </xf>
    <xf numFmtId="0" fontId="5" fillId="0" borderId="36" xfId="58" applyFont="1" applyFill="1" applyBorder="1" applyAlignment="1" applyProtection="1">
      <alignment horizontal="center"/>
      <protection locked="0"/>
    </xf>
    <xf numFmtId="0" fontId="5" fillId="0" borderId="46" xfId="58" applyFont="1" applyFill="1" applyBorder="1" applyAlignment="1" applyProtection="1">
      <alignment horizontal="center"/>
      <protection locked="0"/>
    </xf>
    <xf numFmtId="1" fontId="5" fillId="0" borderId="0" xfId="58" applyNumberFormat="1" applyFont="1" applyFill="1" applyBorder="1" applyAlignment="1" applyProtection="1">
      <alignment horizontal="center"/>
      <protection locked="0"/>
    </xf>
    <xf numFmtId="0" fontId="5" fillId="0" borderId="36" xfId="58" applyFont="1" applyBorder="1" applyProtection="1">
      <alignment/>
      <protection hidden="1"/>
    </xf>
    <xf numFmtId="0" fontId="5" fillId="0" borderId="10" xfId="58" applyFont="1" applyBorder="1" applyProtection="1">
      <alignment/>
      <protection hidden="1"/>
    </xf>
    <xf numFmtId="0" fontId="7" fillId="33" borderId="47" xfId="58" applyFont="1" applyFill="1" applyBorder="1" applyAlignment="1" applyProtection="1">
      <alignment horizontal="center"/>
      <protection/>
    </xf>
    <xf numFmtId="0" fontId="5" fillId="0" borderId="48" xfId="58" applyFont="1" applyFill="1" applyBorder="1" applyAlignment="1" applyProtection="1">
      <alignment horizontal="center"/>
      <protection locked="0"/>
    </xf>
    <xf numFmtId="0" fontId="5" fillId="0" borderId="47" xfId="58" applyFont="1" applyFill="1" applyBorder="1" applyAlignment="1" applyProtection="1">
      <alignment horizontal="center"/>
      <protection locked="0"/>
    </xf>
    <xf numFmtId="1" fontId="5" fillId="0" borderId="49" xfId="58" applyNumberFormat="1" applyFont="1" applyFill="1" applyBorder="1" applyAlignment="1" applyProtection="1">
      <alignment horizontal="center"/>
      <protection locked="0"/>
    </xf>
    <xf numFmtId="0" fontId="5" fillId="0" borderId="48" xfId="58" applyFont="1" applyBorder="1" applyProtection="1">
      <alignment/>
      <protection hidden="1"/>
    </xf>
    <xf numFmtId="0" fontId="5" fillId="0" borderId="50" xfId="58" applyFont="1" applyBorder="1" applyProtection="1">
      <alignment/>
      <protection hidden="1"/>
    </xf>
    <xf numFmtId="0" fontId="3" fillId="0" borderId="0" xfId="58" applyFont="1" applyFill="1" applyBorder="1" applyAlignment="1" applyProtection="1">
      <alignment horizontal="center"/>
      <protection locked="0"/>
    </xf>
    <xf numFmtId="0" fontId="6" fillId="33" borderId="51" xfId="58" applyFont="1" applyFill="1" applyBorder="1" applyAlignment="1" applyProtection="1">
      <alignment horizontal="center"/>
      <protection/>
    </xf>
    <xf numFmtId="0" fontId="3" fillId="0" borderId="46" xfId="58" applyFont="1" applyFill="1" applyBorder="1" applyAlignment="1" applyProtection="1">
      <alignment horizontal="center"/>
      <protection locked="0"/>
    </xf>
    <xf numFmtId="0" fontId="3" fillId="0" borderId="51" xfId="58" applyFont="1" applyFill="1" applyBorder="1" applyAlignment="1" applyProtection="1">
      <alignment horizontal="center"/>
      <protection locked="0"/>
    </xf>
    <xf numFmtId="0" fontId="5" fillId="0" borderId="0" xfId="58" applyFont="1" applyFill="1" applyBorder="1" applyAlignment="1" applyProtection="1">
      <alignment horizontal="center"/>
      <protection locked="0"/>
    </xf>
    <xf numFmtId="0" fontId="5" fillId="0" borderId="49" xfId="58" applyFont="1" applyFill="1" applyBorder="1" applyAlignment="1" applyProtection="1">
      <alignment horizontal="center"/>
      <protection locked="0"/>
    </xf>
    <xf numFmtId="0" fontId="5" fillId="0" borderId="45" xfId="58" applyFont="1" applyFill="1" applyBorder="1" applyAlignment="1" applyProtection="1">
      <alignment horizontal="center"/>
      <protection locked="0"/>
    </xf>
    <xf numFmtId="0" fontId="5" fillId="0" borderId="50" xfId="58" applyFont="1" applyFill="1" applyBorder="1" applyAlignment="1" applyProtection="1">
      <alignment horizontal="center"/>
      <protection locked="0"/>
    </xf>
    <xf numFmtId="0" fontId="6" fillId="33" borderId="0" xfId="58" applyFont="1" applyFill="1" applyBorder="1" applyAlignment="1" applyProtection="1">
      <alignment horizontal="center"/>
      <protection/>
    </xf>
    <xf numFmtId="0" fontId="7" fillId="33" borderId="0" xfId="58" applyFont="1" applyFill="1" applyBorder="1" applyAlignment="1" applyProtection="1">
      <alignment horizontal="center"/>
      <protection/>
    </xf>
    <xf numFmtId="0" fontId="7" fillId="33" borderId="49" xfId="58" applyFont="1" applyFill="1" applyBorder="1" applyAlignment="1" applyProtection="1">
      <alignment horizontal="center"/>
      <protection/>
    </xf>
    <xf numFmtId="0" fontId="3" fillId="0" borderId="36" xfId="58" applyFont="1" applyFill="1" applyBorder="1" applyAlignment="1" applyProtection="1">
      <alignment horizontal="center"/>
      <protection locked="0"/>
    </xf>
    <xf numFmtId="0" fontId="5" fillId="0" borderId="52" xfId="58" applyFont="1" applyFill="1" applyBorder="1" applyAlignment="1" applyProtection="1">
      <alignment horizontal="center"/>
      <protection locked="0"/>
    </xf>
    <xf numFmtId="0" fontId="5" fillId="0" borderId="53" xfId="58" applyFont="1" applyFill="1" applyBorder="1" applyAlignment="1" applyProtection="1">
      <alignment horizontal="center"/>
      <protection locked="0"/>
    </xf>
    <xf numFmtId="0" fontId="7" fillId="33" borderId="54" xfId="58" applyFont="1" applyFill="1" applyBorder="1" applyAlignment="1" applyProtection="1">
      <alignment horizontal="center"/>
      <protection/>
    </xf>
    <xf numFmtId="0" fontId="5" fillId="0" borderId="53" xfId="58" applyFont="1" applyBorder="1" applyProtection="1">
      <alignment/>
      <protection hidden="1"/>
    </xf>
    <xf numFmtId="0" fontId="5" fillId="0" borderId="52" xfId="58" applyFont="1" applyBorder="1" applyProtection="1">
      <alignment/>
      <protection hidden="1"/>
    </xf>
    <xf numFmtId="0" fontId="5" fillId="0" borderId="0" xfId="58" applyFont="1">
      <alignment/>
      <protection/>
    </xf>
    <xf numFmtId="0" fontId="26" fillId="0" borderId="0" xfId="58" applyFont="1" applyAlignment="1">
      <alignment horizontal="right"/>
      <protection/>
    </xf>
    <xf numFmtId="0" fontId="5" fillId="0" borderId="0" xfId="58" applyFont="1" applyProtection="1">
      <alignment/>
      <protection hidden="1"/>
    </xf>
    <xf numFmtId="0" fontId="19" fillId="0" borderId="0" xfId="0" applyFont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5" fillId="0" borderId="56" xfId="58" applyFont="1" applyBorder="1" applyAlignment="1" applyProtection="1">
      <alignment horizontal="center" vertical="center"/>
      <protection/>
    </xf>
    <xf numFmtId="0" fontId="5" fillId="0" borderId="57" xfId="58" applyFont="1" applyBorder="1" applyAlignment="1" applyProtection="1">
      <alignment horizontal="center" vertical="center"/>
      <protection/>
    </xf>
    <xf numFmtId="0" fontId="5" fillId="0" borderId="58" xfId="58" applyFont="1" applyBorder="1" applyAlignment="1" applyProtection="1">
      <alignment horizontal="center" vertical="center"/>
      <protection/>
    </xf>
    <xf numFmtId="0" fontId="9" fillId="0" borderId="51" xfId="58" applyFont="1" applyBorder="1" applyAlignment="1" applyProtection="1">
      <alignment horizontal="left" vertical="center" indent="1"/>
      <protection/>
    </xf>
    <xf numFmtId="0" fontId="9" fillId="0" borderId="46" xfId="58" applyFont="1" applyBorder="1" applyAlignment="1" applyProtection="1">
      <alignment horizontal="left" vertical="center" indent="1"/>
      <protection/>
    </xf>
    <xf numFmtId="0" fontId="9" fillId="0" borderId="54" xfId="58" applyFont="1" applyBorder="1" applyAlignment="1" applyProtection="1">
      <alignment horizontal="left" vertical="center" indent="1"/>
      <protection/>
    </xf>
    <xf numFmtId="0" fontId="10" fillId="0" borderId="51" xfId="58" applyFont="1" applyBorder="1" applyAlignment="1" applyProtection="1">
      <alignment horizontal="center" vertical="center"/>
      <protection hidden="1"/>
    </xf>
    <xf numFmtId="0" fontId="10" fillId="0" borderId="46" xfId="58" applyFont="1" applyBorder="1" applyAlignment="1" applyProtection="1">
      <alignment horizontal="center" vertical="center"/>
      <protection hidden="1"/>
    </xf>
    <xf numFmtId="0" fontId="10" fillId="0" borderId="54" xfId="58" applyFont="1" applyBorder="1" applyAlignment="1" applyProtection="1">
      <alignment horizontal="center" vertical="center"/>
      <protection hidden="1"/>
    </xf>
    <xf numFmtId="0" fontId="11" fillId="0" borderId="59" xfId="58" applyFont="1" applyBorder="1" applyAlignment="1" applyProtection="1">
      <alignment horizontal="center" vertical="center"/>
      <protection locked="0"/>
    </xf>
    <xf numFmtId="0" fontId="11" fillId="0" borderId="60" xfId="58" applyFont="1" applyBorder="1" applyAlignment="1" applyProtection="1">
      <alignment horizontal="center" vertical="center"/>
      <protection locked="0"/>
    </xf>
    <xf numFmtId="0" fontId="11" fillId="0" borderId="61" xfId="58" applyFont="1" applyBorder="1" applyAlignment="1" applyProtection="1">
      <alignment horizontal="center" vertical="center"/>
      <protection locked="0"/>
    </xf>
    <xf numFmtId="0" fontId="5" fillId="0" borderId="62" xfId="58" applyFont="1" applyBorder="1" applyAlignment="1" applyProtection="1">
      <alignment horizontal="center" vertical="center"/>
      <protection/>
    </xf>
    <xf numFmtId="0" fontId="9" fillId="0" borderId="47" xfId="58" applyFont="1" applyBorder="1" applyAlignment="1" applyProtection="1">
      <alignment horizontal="left" vertical="center" indent="1"/>
      <protection/>
    </xf>
    <xf numFmtId="0" fontId="10" fillId="0" borderId="47" xfId="58" applyFont="1" applyBorder="1" applyAlignment="1" applyProtection="1">
      <alignment horizontal="center" vertical="center"/>
      <protection hidden="1"/>
    </xf>
    <xf numFmtId="0" fontId="11" fillId="0" borderId="63" xfId="58" applyFont="1" applyBorder="1" applyAlignment="1" applyProtection="1">
      <alignment horizontal="center" vertical="center"/>
      <protection locked="0"/>
    </xf>
    <xf numFmtId="0" fontId="11" fillId="0" borderId="64" xfId="58" applyFont="1" applyBorder="1" applyAlignment="1" applyProtection="1">
      <alignment horizontal="center" vertical="center"/>
      <protection locked="0"/>
    </xf>
    <xf numFmtId="0" fontId="8" fillId="0" borderId="65" xfId="58" applyFont="1" applyBorder="1" applyAlignment="1" applyProtection="1">
      <alignment horizontal="center" vertical="center"/>
      <protection/>
    </xf>
    <xf numFmtId="0" fontId="8" fillId="0" borderId="42" xfId="58" applyFont="1" applyBorder="1" applyAlignment="1" applyProtection="1">
      <alignment horizontal="center" vertical="center"/>
      <protection/>
    </xf>
    <xf numFmtId="0" fontId="5" fillId="0" borderId="66" xfId="58" applyFont="1" applyBorder="1" applyAlignment="1" applyProtection="1">
      <alignment horizontal="center" vertical="center"/>
      <protection/>
    </xf>
    <xf numFmtId="0" fontId="10" fillId="0" borderId="44" xfId="58" applyFont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809625</xdr:colOff>
      <xdr:row>4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809625</xdr:colOff>
      <xdr:row>3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3812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1">
      <selection activeCell="D7" sqref="D7"/>
    </sheetView>
  </sheetViews>
  <sheetFormatPr defaultColWidth="8.8515625" defaultRowHeight="12.75"/>
  <cols>
    <col min="1" max="1" width="7.57421875" style="3" customWidth="1"/>
    <col min="2" max="2" width="5.28125" style="2" customWidth="1"/>
    <col min="3" max="4" width="21.8515625" style="2" bestFit="1" customWidth="1"/>
    <col min="5" max="5" width="3.421875" style="4" customWidth="1"/>
    <col min="6" max="6" width="6.7109375" style="2" customWidth="1"/>
    <col min="7" max="7" width="3.57421875" style="2" customWidth="1"/>
    <col min="8" max="8" width="6.7109375" style="2" customWidth="1"/>
    <col min="9" max="9" width="5.7109375" style="2" customWidth="1"/>
    <col min="10" max="16384" width="8.8515625" style="2" customWidth="1"/>
  </cols>
  <sheetData>
    <row r="1" spans="1:5" ht="18.75" customHeight="1">
      <c r="A1" s="131" t="s">
        <v>34</v>
      </c>
      <c r="B1" s="131"/>
      <c r="C1" s="131"/>
      <c r="D1" s="131"/>
      <c r="E1" s="1"/>
    </row>
    <row r="2" spans="1:8" s="6" customFormat="1" ht="15.75">
      <c r="A2" s="5" t="s">
        <v>26</v>
      </c>
      <c r="D2" s="6" t="s">
        <v>55</v>
      </c>
      <c r="E2" s="7"/>
      <c r="H2" s="49" t="s">
        <v>32</v>
      </c>
    </row>
    <row r="3" spans="1:8" s="6" customFormat="1" ht="15.75">
      <c r="A3" s="5"/>
      <c r="E3" s="50"/>
      <c r="H3" s="49" t="s">
        <v>33</v>
      </c>
    </row>
    <row r="4" spans="1:5" s="11" customFormat="1" ht="18" customHeight="1">
      <c r="A4" s="8" t="s">
        <v>12</v>
      </c>
      <c r="B4" s="8"/>
      <c r="C4" s="9" t="s">
        <v>35</v>
      </c>
      <c r="D4" s="10"/>
      <c r="E4" s="10"/>
    </row>
    <row r="5" spans="1:8" s="6" customFormat="1" ht="15.75">
      <c r="A5" s="12" t="s">
        <v>0</v>
      </c>
      <c r="B5" s="54" t="s">
        <v>2</v>
      </c>
      <c r="C5" s="12" t="s">
        <v>1</v>
      </c>
      <c r="D5" s="12" t="s">
        <v>1</v>
      </c>
      <c r="E5" s="10"/>
      <c r="F5" s="132" t="s">
        <v>10</v>
      </c>
      <c r="G5" s="133"/>
      <c r="H5" s="134"/>
    </row>
    <row r="6" spans="1:9" s="6" customFormat="1" ht="18" customHeight="1">
      <c r="A6" s="13">
        <v>0.5</v>
      </c>
      <c r="B6" s="14">
        <v>1</v>
      </c>
      <c r="C6" s="64" t="s">
        <v>14</v>
      </c>
      <c r="D6" s="56" t="s">
        <v>30</v>
      </c>
      <c r="E6" s="15"/>
      <c r="F6" s="16"/>
      <c r="G6" s="17" t="s">
        <v>11</v>
      </c>
      <c r="H6" s="18"/>
      <c r="I6" s="2"/>
    </row>
    <row r="7" spans="1:9" s="11" customFormat="1" ht="18" customHeight="1">
      <c r="A7" s="19">
        <f>A6+TIME(0,50,0)</f>
        <v>0.5347222222222222</v>
      </c>
      <c r="B7" s="20">
        <f>B6+1</f>
        <v>2</v>
      </c>
      <c r="C7" s="64" t="s">
        <v>3</v>
      </c>
      <c r="D7" s="22" t="s">
        <v>20</v>
      </c>
      <c r="E7" s="10"/>
      <c r="F7" s="23"/>
      <c r="G7" s="24" t="s">
        <v>11</v>
      </c>
      <c r="H7" s="25"/>
      <c r="I7" s="2"/>
    </row>
    <row r="8" spans="1:9" s="6" customFormat="1" ht="18" customHeight="1">
      <c r="A8" s="19">
        <f>A7+TIME(0,50,0)</f>
        <v>0.5694444444444444</v>
      </c>
      <c r="B8" s="20">
        <f>B7+1</f>
        <v>3</v>
      </c>
      <c r="C8" s="64" t="s">
        <v>25</v>
      </c>
      <c r="D8" s="22" t="s">
        <v>31</v>
      </c>
      <c r="E8" s="10"/>
      <c r="F8" s="23"/>
      <c r="G8" s="24" t="s">
        <v>11</v>
      </c>
      <c r="H8" s="25"/>
      <c r="I8" s="2"/>
    </row>
    <row r="9" spans="1:9" s="6" customFormat="1" ht="18" customHeight="1">
      <c r="A9" s="19">
        <f>A8+TIME(0,50,0)</f>
        <v>0.6041666666666666</v>
      </c>
      <c r="B9" s="20">
        <f>B8+1</f>
        <v>4</v>
      </c>
      <c r="C9" s="64" t="s">
        <v>24</v>
      </c>
      <c r="D9" s="22" t="s">
        <v>23</v>
      </c>
      <c r="E9" s="26"/>
      <c r="F9" s="23"/>
      <c r="G9" s="24" t="s">
        <v>11</v>
      </c>
      <c r="H9" s="25"/>
      <c r="I9" s="2"/>
    </row>
    <row r="10" spans="1:9" s="6" customFormat="1" ht="18" customHeight="1">
      <c r="A10" s="28">
        <f>A9+TIME(0,50,0)</f>
        <v>0.6388888888888888</v>
      </c>
      <c r="B10" s="29">
        <f>B9+1</f>
        <v>5</v>
      </c>
      <c r="C10" s="67" t="s">
        <v>16</v>
      </c>
      <c r="D10" s="60" t="s">
        <v>13</v>
      </c>
      <c r="E10" s="26"/>
      <c r="F10" s="32"/>
      <c r="G10" s="33" t="s">
        <v>11</v>
      </c>
      <c r="H10" s="34"/>
      <c r="I10" s="2"/>
    </row>
    <row r="11" s="6" customFormat="1" ht="6.75" customHeight="1">
      <c r="I11" s="2"/>
    </row>
    <row r="12" spans="1:9" s="6" customFormat="1" ht="18" customHeight="1">
      <c r="A12" s="41">
        <f>A10+TIME(0,60,0)</f>
        <v>0.6805555555555555</v>
      </c>
      <c r="B12" s="42">
        <f>B10+1</f>
        <v>6</v>
      </c>
      <c r="C12" s="68" t="s">
        <v>30</v>
      </c>
      <c r="D12" s="45" t="s">
        <v>20</v>
      </c>
      <c r="E12" s="26"/>
      <c r="F12" s="16"/>
      <c r="G12" s="17" t="s">
        <v>11</v>
      </c>
      <c r="H12" s="18"/>
      <c r="I12" s="2"/>
    </row>
    <row r="13" spans="1:9" s="6" customFormat="1" ht="18" customHeight="1">
      <c r="A13" s="19">
        <f>A12+TIME(0,50,0)</f>
        <v>0.7152777777777777</v>
      </c>
      <c r="B13" s="20">
        <f>B12+1</f>
        <v>7</v>
      </c>
      <c r="C13" s="64" t="s">
        <v>14</v>
      </c>
      <c r="D13" s="22" t="s">
        <v>31</v>
      </c>
      <c r="E13" s="26"/>
      <c r="F13" s="23"/>
      <c r="G13" s="24" t="s">
        <v>11</v>
      </c>
      <c r="H13" s="25"/>
      <c r="I13" s="2"/>
    </row>
    <row r="14" spans="1:9" s="6" customFormat="1" ht="18" customHeight="1">
      <c r="A14" s="19">
        <f>A13+TIME(0,50,0)</f>
        <v>0.7499999999999999</v>
      </c>
      <c r="B14" s="20">
        <f>B13+1</f>
        <v>8</v>
      </c>
      <c r="C14" s="64" t="s">
        <v>3</v>
      </c>
      <c r="D14" s="22" t="s">
        <v>23</v>
      </c>
      <c r="E14" s="26"/>
      <c r="F14" s="23"/>
      <c r="G14" s="24" t="s">
        <v>11</v>
      </c>
      <c r="H14" s="25"/>
      <c r="I14" s="2"/>
    </row>
    <row r="15" spans="1:9" s="6" customFormat="1" ht="18" customHeight="1">
      <c r="A15" s="19">
        <f>A14+TIME(0,50,0)</f>
        <v>0.7847222222222221</v>
      </c>
      <c r="B15" s="20">
        <f>B14+1</f>
        <v>9</v>
      </c>
      <c r="C15" s="64" t="s">
        <v>25</v>
      </c>
      <c r="D15" s="22" t="s">
        <v>16</v>
      </c>
      <c r="E15" s="26"/>
      <c r="F15" s="23"/>
      <c r="G15" s="24" t="s">
        <v>11</v>
      </c>
      <c r="H15" s="25"/>
      <c r="I15" s="2"/>
    </row>
    <row r="16" spans="1:9" s="6" customFormat="1" ht="18" customHeight="1">
      <c r="A16" s="28">
        <f>A15+TIME(0,50,0)</f>
        <v>0.8194444444444443</v>
      </c>
      <c r="B16" s="29">
        <f>B15+1</f>
        <v>10</v>
      </c>
      <c r="C16" s="65" t="s">
        <v>13</v>
      </c>
      <c r="D16" s="31" t="s">
        <v>24</v>
      </c>
      <c r="E16" s="26"/>
      <c r="F16" s="32"/>
      <c r="G16" s="33" t="s">
        <v>11</v>
      </c>
      <c r="H16" s="34"/>
      <c r="I16" s="2"/>
    </row>
    <row r="17" spans="1:8" ht="24" customHeight="1">
      <c r="A17" s="8" t="s">
        <v>4</v>
      </c>
      <c r="C17" s="9" t="s">
        <v>36</v>
      </c>
      <c r="D17" s="62"/>
      <c r="F17" s="36"/>
      <c r="G17" s="36"/>
      <c r="H17" s="36"/>
    </row>
    <row r="18" spans="1:8" ht="18" customHeight="1">
      <c r="A18" s="41">
        <v>0.3541666666666667</v>
      </c>
      <c r="B18" s="42">
        <f>B16+1</f>
        <v>11</v>
      </c>
      <c r="C18" s="63" t="s">
        <v>3</v>
      </c>
      <c r="D18" s="45" t="s">
        <v>14</v>
      </c>
      <c r="E18" s="38"/>
      <c r="F18" s="16"/>
      <c r="G18" s="17" t="s">
        <v>11</v>
      </c>
      <c r="H18" s="18"/>
    </row>
    <row r="19" spans="1:8" s="27" customFormat="1" ht="18" customHeight="1">
      <c r="A19" s="19">
        <f>A18+TIME(0,50,0)</f>
        <v>0.3888888888888889</v>
      </c>
      <c r="B19" s="20">
        <f>B18+1</f>
        <v>12</v>
      </c>
      <c r="C19" s="64" t="s">
        <v>25</v>
      </c>
      <c r="D19" s="22" t="s">
        <v>30</v>
      </c>
      <c r="E19" s="38"/>
      <c r="F19" s="23"/>
      <c r="G19" s="24" t="s">
        <v>11</v>
      </c>
      <c r="H19" s="25"/>
    </row>
    <row r="20" spans="1:8" s="27" customFormat="1" ht="18" customHeight="1">
      <c r="A20" s="19">
        <f>A19+TIME(0,50,0)</f>
        <v>0.4236111111111111</v>
      </c>
      <c r="B20" s="20">
        <f>B19+1</f>
        <v>13</v>
      </c>
      <c r="C20" s="64" t="s">
        <v>24</v>
      </c>
      <c r="D20" s="52" t="s">
        <v>20</v>
      </c>
      <c r="E20" s="38"/>
      <c r="F20" s="23"/>
      <c r="G20" s="24" t="s">
        <v>11</v>
      </c>
      <c r="H20" s="25"/>
    </row>
    <row r="21" spans="1:8" s="27" customFormat="1" ht="18" customHeight="1">
      <c r="A21" s="19">
        <f>A20+TIME(0,50,0)</f>
        <v>0.4583333333333333</v>
      </c>
      <c r="B21" s="20">
        <f>B20+1</f>
        <v>14</v>
      </c>
      <c r="C21" s="64" t="s">
        <v>16</v>
      </c>
      <c r="D21" s="22" t="s">
        <v>31</v>
      </c>
      <c r="E21" s="38"/>
      <c r="F21" s="23"/>
      <c r="G21" s="24" t="s">
        <v>11</v>
      </c>
      <c r="H21" s="25"/>
    </row>
    <row r="22" spans="1:8" s="27" customFormat="1" ht="18" customHeight="1">
      <c r="A22" s="28">
        <f>A21+TIME(0,50,0)</f>
        <v>0.4930555555555555</v>
      </c>
      <c r="B22" s="29">
        <f>B21+1</f>
        <v>15</v>
      </c>
      <c r="C22" s="65" t="s">
        <v>13</v>
      </c>
      <c r="D22" s="60" t="s">
        <v>23</v>
      </c>
      <c r="E22" s="38"/>
      <c r="F22" s="32"/>
      <c r="G22" s="33" t="s">
        <v>11</v>
      </c>
      <c r="H22" s="34"/>
    </row>
    <row r="23" s="27" customFormat="1" ht="6.75" customHeight="1"/>
    <row r="24" spans="1:8" s="27" customFormat="1" ht="18" customHeight="1">
      <c r="A24" s="41">
        <f>A22+TIME(0,60,0)</f>
        <v>0.5347222222222222</v>
      </c>
      <c r="B24" s="42">
        <f>B22+1</f>
        <v>16</v>
      </c>
      <c r="C24" s="63" t="s">
        <v>25</v>
      </c>
      <c r="D24" s="45" t="s">
        <v>3</v>
      </c>
      <c r="E24" s="38"/>
      <c r="F24" s="16"/>
      <c r="G24" s="17" t="s">
        <v>11</v>
      </c>
      <c r="H24" s="18"/>
    </row>
    <row r="25" spans="1:8" ht="18" customHeight="1">
      <c r="A25" s="19">
        <f>A24+TIME(0,50,0)</f>
        <v>0.5694444444444444</v>
      </c>
      <c r="B25" s="20">
        <f>B24+1</f>
        <v>17</v>
      </c>
      <c r="C25" s="64" t="s">
        <v>24</v>
      </c>
      <c r="D25" s="22" t="s">
        <v>14</v>
      </c>
      <c r="E25" s="38"/>
      <c r="F25" s="23"/>
      <c r="G25" s="24" t="s">
        <v>11</v>
      </c>
      <c r="H25" s="25"/>
    </row>
    <row r="26" spans="1:8" ht="18" customHeight="1">
      <c r="A26" s="19">
        <f>A25+TIME(0,50,0)</f>
        <v>0.6041666666666666</v>
      </c>
      <c r="B26" s="20">
        <f>B25+1</f>
        <v>18</v>
      </c>
      <c r="C26" s="64" t="s">
        <v>16</v>
      </c>
      <c r="D26" s="52" t="s">
        <v>30</v>
      </c>
      <c r="E26" s="39"/>
      <c r="F26" s="23"/>
      <c r="G26" s="24" t="s">
        <v>11</v>
      </c>
      <c r="H26" s="25"/>
    </row>
    <row r="27" spans="1:8" s="27" customFormat="1" ht="18" customHeight="1">
      <c r="A27" s="19">
        <f>A26+TIME(0,50,0)</f>
        <v>0.6388888888888888</v>
      </c>
      <c r="B27" s="20">
        <f>B26+1</f>
        <v>19</v>
      </c>
      <c r="C27" s="64" t="s">
        <v>23</v>
      </c>
      <c r="D27" s="22" t="s">
        <v>20</v>
      </c>
      <c r="E27" s="40"/>
      <c r="F27" s="23"/>
      <c r="G27" s="24" t="s">
        <v>11</v>
      </c>
      <c r="H27" s="25"/>
    </row>
    <row r="28" spans="1:8" s="27" customFormat="1" ht="18" customHeight="1">
      <c r="A28" s="28">
        <f>A27+TIME(0,50,0)</f>
        <v>0.673611111111111</v>
      </c>
      <c r="B28" s="29">
        <f>B27+1</f>
        <v>20</v>
      </c>
      <c r="C28" s="67" t="s">
        <v>31</v>
      </c>
      <c r="D28" s="60" t="s">
        <v>13</v>
      </c>
      <c r="E28" s="38"/>
      <c r="F28" s="32"/>
      <c r="G28" s="33" t="s">
        <v>11</v>
      </c>
      <c r="H28" s="34"/>
    </row>
    <row r="29" s="27" customFormat="1" ht="6.75" customHeight="1"/>
    <row r="30" spans="1:8" s="27" customFormat="1" ht="18" customHeight="1">
      <c r="A30" s="41">
        <f>A28+TIME(0,60,0)</f>
        <v>0.7152777777777777</v>
      </c>
      <c r="B30" s="42">
        <f>B28+1</f>
        <v>21</v>
      </c>
      <c r="C30" s="63" t="s">
        <v>24</v>
      </c>
      <c r="D30" s="45" t="s">
        <v>25</v>
      </c>
      <c r="E30" s="38"/>
      <c r="F30" s="16"/>
      <c r="G30" s="17" t="s">
        <v>11</v>
      </c>
      <c r="H30" s="18"/>
    </row>
    <row r="31" spans="1:8" ht="19.5" customHeight="1">
      <c r="A31" s="19">
        <f>A30+TIME(0,50,0)</f>
        <v>0.7499999999999999</v>
      </c>
      <c r="B31" s="20">
        <f>B30+1</f>
        <v>22</v>
      </c>
      <c r="C31" s="64" t="s">
        <v>16</v>
      </c>
      <c r="D31" s="22" t="s">
        <v>3</v>
      </c>
      <c r="E31" s="38"/>
      <c r="F31" s="23"/>
      <c r="G31" s="24" t="s">
        <v>11</v>
      </c>
      <c r="H31" s="25"/>
    </row>
    <row r="32" spans="1:8" ht="18" customHeight="1">
      <c r="A32" s="19">
        <f>A31+TIME(0,50,0)</f>
        <v>0.7847222222222221</v>
      </c>
      <c r="B32" s="20">
        <f>B31+1</f>
        <v>23</v>
      </c>
      <c r="C32" s="64" t="s">
        <v>23</v>
      </c>
      <c r="D32" s="22" t="s">
        <v>14</v>
      </c>
      <c r="E32" s="38"/>
      <c r="F32" s="23"/>
      <c r="G32" s="24" t="s">
        <v>11</v>
      </c>
      <c r="H32" s="25"/>
    </row>
    <row r="33" spans="1:8" s="27" customFormat="1" ht="18" customHeight="1">
      <c r="A33" s="19">
        <f>A32+TIME(0,50,0)</f>
        <v>0.8194444444444443</v>
      </c>
      <c r="B33" s="20">
        <f>B32+1</f>
        <v>24</v>
      </c>
      <c r="C33" s="64" t="s">
        <v>31</v>
      </c>
      <c r="D33" s="52" t="s">
        <v>30</v>
      </c>
      <c r="E33" s="4"/>
      <c r="F33" s="23"/>
      <c r="G33" s="24" t="s">
        <v>11</v>
      </c>
      <c r="H33" s="25"/>
    </row>
    <row r="34" spans="1:8" s="27" customFormat="1" ht="18" customHeight="1">
      <c r="A34" s="28">
        <f>A33+TIME(0,50,0)</f>
        <v>0.8541666666666665</v>
      </c>
      <c r="B34" s="29">
        <f>B33+1</f>
        <v>25</v>
      </c>
      <c r="C34" s="65" t="s">
        <v>13</v>
      </c>
      <c r="D34" s="31" t="s">
        <v>20</v>
      </c>
      <c r="E34" s="4"/>
      <c r="F34" s="32"/>
      <c r="G34" s="33" t="s">
        <v>11</v>
      </c>
      <c r="H34" s="34"/>
    </row>
    <row r="35" spans="1:3" ht="24" customHeight="1">
      <c r="A35" s="8" t="s">
        <v>5</v>
      </c>
      <c r="C35" s="9" t="s">
        <v>37</v>
      </c>
    </row>
    <row r="36" spans="1:8" ht="18" customHeight="1">
      <c r="A36" s="41">
        <v>0.3541666666666667</v>
      </c>
      <c r="B36" s="42">
        <f>B34+1</f>
        <v>26</v>
      </c>
      <c r="C36" s="63" t="s">
        <v>16</v>
      </c>
      <c r="D36" s="45" t="s">
        <v>24</v>
      </c>
      <c r="E36" s="38"/>
      <c r="F36" s="16"/>
      <c r="G36" s="17" t="s">
        <v>11</v>
      </c>
      <c r="H36" s="18"/>
    </row>
    <row r="37" spans="1:8" ht="18" customHeight="1">
      <c r="A37" s="19">
        <f>A36+TIME(0,50,0)</f>
        <v>0.3888888888888889</v>
      </c>
      <c r="B37" s="20">
        <f>B36+1</f>
        <v>27</v>
      </c>
      <c r="C37" s="64" t="s">
        <v>23</v>
      </c>
      <c r="D37" s="22" t="s">
        <v>25</v>
      </c>
      <c r="E37" s="38"/>
      <c r="F37" s="23"/>
      <c r="G37" s="24" t="s">
        <v>11</v>
      </c>
      <c r="H37" s="25"/>
    </row>
    <row r="38" spans="1:8" ht="18" customHeight="1">
      <c r="A38" s="19">
        <f>A37+TIME(0,50,0)</f>
        <v>0.4236111111111111</v>
      </c>
      <c r="B38" s="20">
        <f>B37+1</f>
        <v>28</v>
      </c>
      <c r="C38" s="64" t="s">
        <v>31</v>
      </c>
      <c r="D38" s="22" t="s">
        <v>3</v>
      </c>
      <c r="E38" s="38"/>
      <c r="F38" s="23"/>
      <c r="G38" s="24" t="s">
        <v>11</v>
      </c>
      <c r="H38" s="25"/>
    </row>
    <row r="39" spans="1:8" ht="18" customHeight="1">
      <c r="A39" s="19">
        <f>A38+TIME(0,50,0)</f>
        <v>0.4583333333333333</v>
      </c>
      <c r="B39" s="20">
        <f>B38+1</f>
        <v>29</v>
      </c>
      <c r="C39" s="64" t="s">
        <v>20</v>
      </c>
      <c r="D39" s="22" t="s">
        <v>14</v>
      </c>
      <c r="E39" s="38"/>
      <c r="F39" s="23"/>
      <c r="G39" s="24" t="s">
        <v>11</v>
      </c>
      <c r="H39" s="25"/>
    </row>
    <row r="40" spans="1:8" ht="18" customHeight="1">
      <c r="A40" s="28">
        <f>A39+TIME(0,50,0)</f>
        <v>0.4930555555555555</v>
      </c>
      <c r="B40" s="29">
        <f>B39+1</f>
        <v>30</v>
      </c>
      <c r="C40" s="65" t="s">
        <v>30</v>
      </c>
      <c r="D40" s="60" t="s">
        <v>13</v>
      </c>
      <c r="E40" s="38"/>
      <c r="F40" s="32"/>
      <c r="G40" s="33" t="s">
        <v>11</v>
      </c>
      <c r="H40" s="34"/>
    </row>
    <row r="41" spans="1:5" ht="6.75" customHeight="1">
      <c r="A41" s="2"/>
      <c r="E41" s="2"/>
    </row>
    <row r="42" spans="1:8" ht="18" customHeight="1">
      <c r="A42" s="41">
        <f>A40+TIME(0,60,0)</f>
        <v>0.5347222222222222</v>
      </c>
      <c r="B42" s="42">
        <f>B40+1</f>
        <v>31</v>
      </c>
      <c r="C42" s="63" t="s">
        <v>23</v>
      </c>
      <c r="D42" s="45" t="s">
        <v>16</v>
      </c>
      <c r="E42" s="38"/>
      <c r="F42" s="16"/>
      <c r="G42" s="17" t="s">
        <v>11</v>
      </c>
      <c r="H42" s="18"/>
    </row>
    <row r="43" spans="1:8" ht="18" customHeight="1">
      <c r="A43" s="19">
        <f>A42+TIME(0,50,0)</f>
        <v>0.5694444444444444</v>
      </c>
      <c r="B43" s="20">
        <f>B42+1</f>
        <v>32</v>
      </c>
      <c r="C43" s="64" t="s">
        <v>31</v>
      </c>
      <c r="D43" s="22" t="s">
        <v>24</v>
      </c>
      <c r="E43" s="39"/>
      <c r="F43" s="23"/>
      <c r="G43" s="24" t="s">
        <v>11</v>
      </c>
      <c r="H43" s="25"/>
    </row>
    <row r="44" spans="1:8" ht="18" customHeight="1">
      <c r="A44" s="19">
        <f>A43+TIME(0,50,0)</f>
        <v>0.6041666666666666</v>
      </c>
      <c r="B44" s="20">
        <f>B43+1</f>
        <v>33</v>
      </c>
      <c r="C44" s="64" t="s">
        <v>20</v>
      </c>
      <c r="D44" s="22" t="s">
        <v>25</v>
      </c>
      <c r="E44" s="40"/>
      <c r="F44" s="23"/>
      <c r="G44" s="24" t="s">
        <v>11</v>
      </c>
      <c r="H44" s="25"/>
    </row>
    <row r="45" spans="1:8" ht="18" customHeight="1">
      <c r="A45" s="19">
        <f>A44+TIME(0,50,0)</f>
        <v>0.6388888888888888</v>
      </c>
      <c r="B45" s="20">
        <f>B44+1</f>
        <v>34</v>
      </c>
      <c r="C45" s="66" t="s">
        <v>30</v>
      </c>
      <c r="D45" s="22" t="s">
        <v>3</v>
      </c>
      <c r="E45" s="38"/>
      <c r="F45" s="23"/>
      <c r="G45" s="24" t="s">
        <v>11</v>
      </c>
      <c r="H45" s="25"/>
    </row>
    <row r="46" spans="1:8" ht="18" customHeight="1">
      <c r="A46" s="28">
        <f>A45+TIME(0,50,0)</f>
        <v>0.673611111111111</v>
      </c>
      <c r="B46" s="29">
        <f>B45+1</f>
        <v>35</v>
      </c>
      <c r="C46" s="65" t="s">
        <v>13</v>
      </c>
      <c r="D46" s="31" t="s">
        <v>14</v>
      </c>
      <c r="E46" s="38"/>
      <c r="F46" s="32"/>
      <c r="G46" s="33" t="s">
        <v>11</v>
      </c>
      <c r="H46" s="34"/>
    </row>
  </sheetData>
  <sheetProtection/>
  <mergeCells count="2">
    <mergeCell ref="A1:D1"/>
    <mergeCell ref="F5:H5"/>
  </mergeCells>
  <printOptions/>
  <pageMargins left="0.71" right="0.19" top="0.61" bottom="0.33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4.57421875" style="77" customWidth="1"/>
    <col min="2" max="2" width="22.8515625" style="77" customWidth="1"/>
    <col min="3" max="12" width="8.7109375" style="77" customWidth="1"/>
    <col min="13" max="13" width="6.140625" style="77" customWidth="1"/>
    <col min="14" max="14" width="8.7109375" style="77" customWidth="1"/>
    <col min="15" max="15" width="10.421875" style="77" bestFit="1" customWidth="1"/>
    <col min="16" max="16" width="10.421875" style="77" customWidth="1"/>
    <col min="17" max="16384" width="9.140625" style="77" customWidth="1"/>
  </cols>
  <sheetData>
    <row r="1" spans="1:15" ht="23.25">
      <c r="A1" s="74"/>
      <c r="B1" s="75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6"/>
      <c r="N1" s="78" t="s">
        <v>32</v>
      </c>
      <c r="O1" s="79" t="s">
        <v>60</v>
      </c>
    </row>
    <row r="2" spans="1:15" ht="25.5" customHeight="1">
      <c r="A2" s="80"/>
      <c r="B2" s="81" t="s">
        <v>27</v>
      </c>
      <c r="C2" s="82"/>
      <c r="D2" s="82"/>
      <c r="E2" s="81" t="s">
        <v>56</v>
      </c>
      <c r="F2" s="82"/>
      <c r="G2" s="82"/>
      <c r="H2" s="83"/>
      <c r="I2" s="81"/>
      <c r="K2" s="84"/>
      <c r="L2" s="85"/>
      <c r="N2" s="78" t="s">
        <v>40</v>
      </c>
      <c r="O2" s="79" t="s">
        <v>61</v>
      </c>
    </row>
    <row r="3" spans="1:16" ht="15" thickBot="1">
      <c r="A3" s="86"/>
      <c r="I3" s="87"/>
      <c r="J3" s="87"/>
      <c r="K3" s="87"/>
      <c r="O3" s="86"/>
      <c r="P3" s="86"/>
    </row>
    <row r="4" spans="1:16" ht="25.5" customHeight="1" thickBot="1">
      <c r="A4" s="88"/>
      <c r="B4" s="89" t="s">
        <v>6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0">
        <v>10</v>
      </c>
      <c r="M4" s="152" t="s">
        <v>7</v>
      </c>
      <c r="N4" s="153"/>
      <c r="O4" s="91" t="s">
        <v>8</v>
      </c>
      <c r="P4" s="92" t="s">
        <v>9</v>
      </c>
    </row>
    <row r="5" spans="1:18" ht="16.5" thickTop="1">
      <c r="A5" s="154">
        <v>1</v>
      </c>
      <c r="B5" s="139" t="s">
        <v>58</v>
      </c>
      <c r="C5" s="93"/>
      <c r="D5" s="94">
        <v>2</v>
      </c>
      <c r="E5" s="94">
        <v>2</v>
      </c>
      <c r="F5" s="94">
        <v>2</v>
      </c>
      <c r="G5" s="94">
        <v>2</v>
      </c>
      <c r="H5" s="94">
        <v>2</v>
      </c>
      <c r="I5" s="94">
        <v>2</v>
      </c>
      <c r="J5" s="95"/>
      <c r="K5" s="95">
        <v>2</v>
      </c>
      <c r="L5" s="94"/>
      <c r="M5" s="96"/>
      <c r="N5" s="97"/>
      <c r="O5" s="155">
        <f>SUM(C5:L5)</f>
        <v>14</v>
      </c>
      <c r="P5" s="151"/>
      <c r="R5" s="98"/>
    </row>
    <row r="6" spans="1:18" ht="15.75" customHeight="1">
      <c r="A6" s="136"/>
      <c r="B6" s="139"/>
      <c r="C6" s="99"/>
      <c r="D6" s="100">
        <v>28</v>
      </c>
      <c r="E6" s="100">
        <v>31</v>
      </c>
      <c r="F6" s="100">
        <v>32</v>
      </c>
      <c r="G6" s="100">
        <v>23</v>
      </c>
      <c r="H6" s="100">
        <v>30</v>
      </c>
      <c r="I6" s="100">
        <v>26</v>
      </c>
      <c r="J6" s="101"/>
      <c r="K6" s="101">
        <v>24</v>
      </c>
      <c r="L6" s="102"/>
      <c r="M6" s="103">
        <f>SUBTOTAL(9,C6:L6)</f>
        <v>194</v>
      </c>
      <c r="N6" s="104">
        <f>SUM(M6-N7)</f>
        <v>72</v>
      </c>
      <c r="O6" s="142"/>
      <c r="P6" s="145"/>
      <c r="R6" s="98"/>
    </row>
    <row r="7" spans="1:18" ht="16.5" customHeight="1">
      <c r="A7" s="147"/>
      <c r="B7" s="139"/>
      <c r="C7" s="105"/>
      <c r="D7" s="106">
        <v>21</v>
      </c>
      <c r="E7" s="106">
        <v>20</v>
      </c>
      <c r="F7" s="106">
        <v>20</v>
      </c>
      <c r="G7" s="106">
        <v>14</v>
      </c>
      <c r="H7" s="106">
        <v>16</v>
      </c>
      <c r="I7" s="106">
        <v>17</v>
      </c>
      <c r="J7" s="107"/>
      <c r="K7" s="107">
        <v>14</v>
      </c>
      <c r="L7" s="108"/>
      <c r="M7" s="109"/>
      <c r="N7" s="110">
        <f>SUBTOTAL(9,C7:L7)</f>
        <v>122</v>
      </c>
      <c r="O7" s="142"/>
      <c r="P7" s="150"/>
      <c r="R7" s="98"/>
    </row>
    <row r="8" spans="1:18" ht="15.75" customHeight="1">
      <c r="A8" s="135">
        <v>2</v>
      </c>
      <c r="B8" s="138" t="s">
        <v>59</v>
      </c>
      <c r="C8" s="111">
        <v>0</v>
      </c>
      <c r="D8" s="112"/>
      <c r="E8" s="113">
        <v>2</v>
      </c>
      <c r="F8" s="113">
        <v>0</v>
      </c>
      <c r="G8" s="113"/>
      <c r="H8" s="113">
        <v>0</v>
      </c>
      <c r="I8" s="113">
        <v>0</v>
      </c>
      <c r="J8" s="113"/>
      <c r="K8" s="114">
        <v>0</v>
      </c>
      <c r="L8" s="111">
        <v>2</v>
      </c>
      <c r="M8" s="96"/>
      <c r="N8" s="97"/>
      <c r="O8" s="141">
        <f>SUM(C8:L8)</f>
        <v>4</v>
      </c>
      <c r="P8" s="144"/>
      <c r="R8" s="98"/>
    </row>
    <row r="9" spans="1:18" ht="15.75" customHeight="1">
      <c r="A9" s="136"/>
      <c r="B9" s="139"/>
      <c r="C9" s="115">
        <v>21</v>
      </c>
      <c r="D9" s="99"/>
      <c r="E9" s="101">
        <v>20</v>
      </c>
      <c r="F9" s="101">
        <v>20</v>
      </c>
      <c r="G9" s="101"/>
      <c r="H9" s="101">
        <v>19</v>
      </c>
      <c r="I9" s="101">
        <v>8</v>
      </c>
      <c r="J9" s="101"/>
      <c r="K9" s="101">
        <v>15</v>
      </c>
      <c r="L9" s="115">
        <v>23</v>
      </c>
      <c r="M9" s="103">
        <f>SUBTOTAL(9,C9:L9)</f>
        <v>126</v>
      </c>
      <c r="N9" s="104">
        <f>SUM(M9-N10)</f>
        <v>-9</v>
      </c>
      <c r="O9" s="142"/>
      <c r="P9" s="145"/>
      <c r="R9" s="98"/>
    </row>
    <row r="10" spans="1:18" ht="16.5" customHeight="1">
      <c r="A10" s="147"/>
      <c r="B10" s="148"/>
      <c r="C10" s="116">
        <v>28</v>
      </c>
      <c r="D10" s="105"/>
      <c r="E10" s="107">
        <v>15</v>
      </c>
      <c r="F10" s="107">
        <v>23</v>
      </c>
      <c r="G10" s="107"/>
      <c r="H10" s="107">
        <v>22</v>
      </c>
      <c r="I10" s="107">
        <v>14</v>
      </c>
      <c r="J10" s="107"/>
      <c r="K10" s="107">
        <v>24</v>
      </c>
      <c r="L10" s="116">
        <v>9</v>
      </c>
      <c r="M10" s="109"/>
      <c r="N10" s="110">
        <f>SUBTOTAL(9,C10:L10)</f>
        <v>135</v>
      </c>
      <c r="O10" s="149"/>
      <c r="P10" s="150"/>
      <c r="R10" s="98"/>
    </row>
    <row r="11" spans="1:18" ht="15.75" customHeight="1">
      <c r="A11" s="135">
        <v>3</v>
      </c>
      <c r="B11" s="138" t="s">
        <v>15</v>
      </c>
      <c r="C11" s="114">
        <v>0</v>
      </c>
      <c r="D11" s="111">
        <v>0</v>
      </c>
      <c r="E11" s="112"/>
      <c r="F11" s="113">
        <v>0</v>
      </c>
      <c r="G11" s="113">
        <v>0</v>
      </c>
      <c r="H11" s="113">
        <v>0</v>
      </c>
      <c r="I11" s="113"/>
      <c r="J11" s="113">
        <v>2</v>
      </c>
      <c r="K11" s="114"/>
      <c r="L11" s="111">
        <v>2</v>
      </c>
      <c r="M11" s="96"/>
      <c r="N11" s="97"/>
      <c r="O11" s="141">
        <f>SUM(C11:L11)</f>
        <v>4</v>
      </c>
      <c r="P11" s="144"/>
      <c r="R11" s="98"/>
    </row>
    <row r="12" spans="1:18" ht="15.75" customHeight="1">
      <c r="A12" s="136"/>
      <c r="B12" s="139"/>
      <c r="C12" s="101">
        <v>20</v>
      </c>
      <c r="D12" s="115">
        <v>15</v>
      </c>
      <c r="E12" s="99"/>
      <c r="F12" s="101">
        <v>16</v>
      </c>
      <c r="G12" s="101">
        <v>10</v>
      </c>
      <c r="H12" s="101">
        <v>14</v>
      </c>
      <c r="I12" s="101"/>
      <c r="J12" s="101">
        <v>25</v>
      </c>
      <c r="K12" s="101"/>
      <c r="L12" s="115">
        <v>18</v>
      </c>
      <c r="M12" s="103">
        <f>SUBTOTAL(9,C12:L12)</f>
        <v>118</v>
      </c>
      <c r="N12" s="104">
        <f>SUM(M12-N13)</f>
        <v>-44</v>
      </c>
      <c r="O12" s="142"/>
      <c r="P12" s="145"/>
      <c r="R12" s="98"/>
    </row>
    <row r="13" spans="1:18" ht="16.5" customHeight="1">
      <c r="A13" s="147"/>
      <c r="B13" s="148"/>
      <c r="C13" s="107">
        <v>31</v>
      </c>
      <c r="D13" s="116">
        <v>20</v>
      </c>
      <c r="E13" s="105"/>
      <c r="F13" s="107">
        <v>32</v>
      </c>
      <c r="G13" s="107">
        <v>29</v>
      </c>
      <c r="H13" s="107">
        <v>21</v>
      </c>
      <c r="I13" s="107"/>
      <c r="J13" s="107">
        <v>14</v>
      </c>
      <c r="K13" s="107"/>
      <c r="L13" s="116">
        <v>15</v>
      </c>
      <c r="M13" s="109"/>
      <c r="N13" s="110">
        <f>SUBTOTAL(9,C13:L13)</f>
        <v>162</v>
      </c>
      <c r="O13" s="149"/>
      <c r="P13" s="150"/>
      <c r="R13" s="98"/>
    </row>
    <row r="14" spans="1:18" ht="15.75" customHeight="1">
      <c r="A14" s="135">
        <v>4</v>
      </c>
      <c r="B14" s="138" t="s">
        <v>17</v>
      </c>
      <c r="C14" s="111">
        <v>0</v>
      </c>
      <c r="D14" s="114">
        <v>2</v>
      </c>
      <c r="E14" s="111">
        <v>2</v>
      </c>
      <c r="F14" s="112"/>
      <c r="G14" s="111"/>
      <c r="H14" s="113"/>
      <c r="I14" s="113">
        <v>2</v>
      </c>
      <c r="J14" s="113">
        <v>2</v>
      </c>
      <c r="K14" s="114">
        <v>0</v>
      </c>
      <c r="L14" s="111">
        <v>2</v>
      </c>
      <c r="M14" s="96"/>
      <c r="N14" s="97"/>
      <c r="O14" s="141">
        <f>SUM(C14:L14)</f>
        <v>10</v>
      </c>
      <c r="P14" s="144"/>
      <c r="R14" s="98"/>
    </row>
    <row r="15" spans="1:16" ht="15.75" customHeight="1">
      <c r="A15" s="136"/>
      <c r="B15" s="139"/>
      <c r="C15" s="115">
        <v>20</v>
      </c>
      <c r="D15" s="101">
        <v>23</v>
      </c>
      <c r="E15" s="115">
        <v>32</v>
      </c>
      <c r="F15" s="99"/>
      <c r="G15" s="115"/>
      <c r="H15" s="101"/>
      <c r="I15" s="101">
        <v>28</v>
      </c>
      <c r="J15" s="101">
        <v>39</v>
      </c>
      <c r="K15" s="101">
        <v>18</v>
      </c>
      <c r="L15" s="115">
        <v>23</v>
      </c>
      <c r="M15" s="103">
        <f>SUBTOTAL(9,C15:L15)</f>
        <v>183</v>
      </c>
      <c r="N15" s="104">
        <f>SUM(M15-N16)</f>
        <v>50</v>
      </c>
      <c r="O15" s="142"/>
      <c r="P15" s="145"/>
    </row>
    <row r="16" spans="1:16" ht="16.5" customHeight="1">
      <c r="A16" s="147"/>
      <c r="B16" s="148"/>
      <c r="C16" s="116">
        <v>32</v>
      </c>
      <c r="D16" s="107">
        <v>20</v>
      </c>
      <c r="E16" s="116">
        <v>16</v>
      </c>
      <c r="F16" s="105"/>
      <c r="G16" s="116"/>
      <c r="H16" s="107"/>
      <c r="I16" s="107">
        <v>20</v>
      </c>
      <c r="J16" s="107">
        <v>16</v>
      </c>
      <c r="K16" s="107">
        <v>21</v>
      </c>
      <c r="L16" s="116">
        <v>8</v>
      </c>
      <c r="M16" s="109"/>
      <c r="N16" s="110">
        <f>SUBTOTAL(9,C16:L16)</f>
        <v>133</v>
      </c>
      <c r="O16" s="149"/>
      <c r="P16" s="150"/>
    </row>
    <row r="17" spans="1:16" ht="15.75" customHeight="1">
      <c r="A17" s="135">
        <v>5</v>
      </c>
      <c r="B17" s="138" t="s">
        <v>21</v>
      </c>
      <c r="C17" s="111">
        <v>0</v>
      </c>
      <c r="D17" s="114"/>
      <c r="E17" s="114">
        <v>2</v>
      </c>
      <c r="F17" s="111"/>
      <c r="G17" s="112"/>
      <c r="H17" s="113">
        <v>2</v>
      </c>
      <c r="I17" s="114">
        <v>2</v>
      </c>
      <c r="J17" s="113">
        <v>2</v>
      </c>
      <c r="K17" s="114">
        <v>1</v>
      </c>
      <c r="L17" s="111">
        <v>2</v>
      </c>
      <c r="M17" s="96"/>
      <c r="N17" s="97"/>
      <c r="O17" s="141">
        <f>SUM(C17:L17)</f>
        <v>11</v>
      </c>
      <c r="P17" s="144"/>
    </row>
    <row r="18" spans="1:16" ht="15.75" customHeight="1">
      <c r="A18" s="136"/>
      <c r="B18" s="139"/>
      <c r="C18" s="115">
        <v>14</v>
      </c>
      <c r="D18" s="101"/>
      <c r="E18" s="101">
        <v>29</v>
      </c>
      <c r="F18" s="115"/>
      <c r="G18" s="99"/>
      <c r="H18" s="101">
        <v>27</v>
      </c>
      <c r="I18" s="101">
        <v>19</v>
      </c>
      <c r="J18" s="101">
        <v>21</v>
      </c>
      <c r="K18" s="101">
        <v>15</v>
      </c>
      <c r="L18" s="115">
        <v>26</v>
      </c>
      <c r="M18" s="103">
        <f>SUBTOTAL(9,C18:L18)</f>
        <v>151</v>
      </c>
      <c r="N18" s="104">
        <f>SUM(M18-N19)</f>
        <v>62</v>
      </c>
      <c r="O18" s="142"/>
      <c r="P18" s="145"/>
    </row>
    <row r="19" spans="1:16" ht="16.5" customHeight="1">
      <c r="A19" s="147"/>
      <c r="B19" s="148"/>
      <c r="C19" s="116">
        <v>23</v>
      </c>
      <c r="D19" s="107"/>
      <c r="E19" s="107">
        <v>10</v>
      </c>
      <c r="F19" s="116"/>
      <c r="G19" s="105"/>
      <c r="H19" s="107">
        <v>13</v>
      </c>
      <c r="I19" s="107">
        <v>12</v>
      </c>
      <c r="J19" s="107">
        <v>10</v>
      </c>
      <c r="K19" s="107">
        <v>15</v>
      </c>
      <c r="L19" s="116">
        <v>6</v>
      </c>
      <c r="M19" s="109"/>
      <c r="N19" s="110">
        <f>SUBTOTAL(9,C19:L19)</f>
        <v>89</v>
      </c>
      <c r="O19" s="149"/>
      <c r="P19" s="150"/>
    </row>
    <row r="20" spans="1:16" ht="15.75" customHeight="1">
      <c r="A20" s="135">
        <v>6</v>
      </c>
      <c r="B20" s="138" t="s">
        <v>14</v>
      </c>
      <c r="C20" s="94">
        <v>0</v>
      </c>
      <c r="D20" s="114">
        <v>2</v>
      </c>
      <c r="E20" s="114">
        <v>2</v>
      </c>
      <c r="F20" s="114"/>
      <c r="G20" s="114">
        <v>0</v>
      </c>
      <c r="H20" s="112"/>
      <c r="I20" s="113">
        <v>0</v>
      </c>
      <c r="J20" s="113">
        <v>2</v>
      </c>
      <c r="K20" s="114"/>
      <c r="L20" s="111">
        <v>2</v>
      </c>
      <c r="M20" s="96"/>
      <c r="N20" s="97"/>
      <c r="O20" s="141">
        <f>SUM(C20:L20)</f>
        <v>8</v>
      </c>
      <c r="P20" s="144"/>
    </row>
    <row r="21" spans="1:16" ht="15.75" customHeight="1">
      <c r="A21" s="136"/>
      <c r="B21" s="139"/>
      <c r="C21" s="117">
        <v>16</v>
      </c>
      <c r="D21" s="101">
        <v>22</v>
      </c>
      <c r="E21" s="101">
        <v>21</v>
      </c>
      <c r="F21" s="101"/>
      <c r="G21" s="101">
        <v>13</v>
      </c>
      <c r="H21" s="99"/>
      <c r="I21" s="101">
        <v>20</v>
      </c>
      <c r="J21" s="101">
        <v>28</v>
      </c>
      <c r="K21" s="101"/>
      <c r="L21" s="115">
        <v>25</v>
      </c>
      <c r="M21" s="103">
        <f>SUBTOTAL(9,C21:L21)</f>
        <v>145</v>
      </c>
      <c r="N21" s="104">
        <f>SUM(M21-N22)</f>
        <v>2</v>
      </c>
      <c r="O21" s="142"/>
      <c r="P21" s="145"/>
    </row>
    <row r="22" spans="1:16" ht="16.5" customHeight="1">
      <c r="A22" s="147"/>
      <c r="B22" s="148"/>
      <c r="C22" s="118">
        <v>30</v>
      </c>
      <c r="D22" s="107">
        <v>19</v>
      </c>
      <c r="E22" s="107">
        <v>14</v>
      </c>
      <c r="F22" s="107"/>
      <c r="G22" s="107">
        <v>27</v>
      </c>
      <c r="H22" s="105"/>
      <c r="I22" s="107">
        <v>22</v>
      </c>
      <c r="J22" s="107">
        <v>14</v>
      </c>
      <c r="K22" s="107"/>
      <c r="L22" s="116">
        <v>17</v>
      </c>
      <c r="M22" s="109"/>
      <c r="N22" s="110">
        <f>SUBTOTAL(9,C22:L22)</f>
        <v>143</v>
      </c>
      <c r="O22" s="149"/>
      <c r="P22" s="150"/>
    </row>
    <row r="23" spans="1:16" ht="15.75" customHeight="1">
      <c r="A23" s="135">
        <v>7</v>
      </c>
      <c r="B23" s="138" t="s">
        <v>18</v>
      </c>
      <c r="C23" s="94">
        <v>0</v>
      </c>
      <c r="D23" s="114">
        <v>2</v>
      </c>
      <c r="E23" s="114"/>
      <c r="F23" s="114">
        <v>0</v>
      </c>
      <c r="G23" s="114">
        <v>0</v>
      </c>
      <c r="H23" s="114">
        <v>2</v>
      </c>
      <c r="I23" s="112"/>
      <c r="J23" s="113">
        <v>2</v>
      </c>
      <c r="K23" s="114">
        <v>0</v>
      </c>
      <c r="L23" s="111"/>
      <c r="M23" s="96"/>
      <c r="N23" s="97"/>
      <c r="O23" s="141">
        <f>SUM(C23:L23)</f>
        <v>6</v>
      </c>
      <c r="P23" s="144"/>
    </row>
    <row r="24" spans="1:16" ht="15.75" customHeight="1">
      <c r="A24" s="136"/>
      <c r="B24" s="139"/>
      <c r="C24" s="117">
        <v>17</v>
      </c>
      <c r="D24" s="101">
        <v>14</v>
      </c>
      <c r="E24" s="101"/>
      <c r="F24" s="101">
        <v>20</v>
      </c>
      <c r="G24" s="101">
        <v>12</v>
      </c>
      <c r="H24" s="101">
        <v>22</v>
      </c>
      <c r="I24" s="99"/>
      <c r="J24" s="101">
        <v>38</v>
      </c>
      <c r="K24" s="101">
        <v>14</v>
      </c>
      <c r="L24" s="115"/>
      <c r="M24" s="103">
        <f>SUBTOTAL(9,C24:L24)</f>
        <v>137</v>
      </c>
      <c r="N24" s="104">
        <f>SUM(M24-N25)</f>
        <v>4</v>
      </c>
      <c r="O24" s="142"/>
      <c r="P24" s="145"/>
    </row>
    <row r="25" spans="1:16" ht="16.5" customHeight="1">
      <c r="A25" s="147"/>
      <c r="B25" s="148"/>
      <c r="C25" s="118">
        <v>26</v>
      </c>
      <c r="D25" s="107">
        <v>8</v>
      </c>
      <c r="E25" s="107"/>
      <c r="F25" s="107">
        <v>28</v>
      </c>
      <c r="G25" s="107">
        <v>19</v>
      </c>
      <c r="H25" s="107">
        <v>20</v>
      </c>
      <c r="I25" s="105"/>
      <c r="J25" s="107">
        <v>14</v>
      </c>
      <c r="K25" s="107">
        <v>18</v>
      </c>
      <c r="L25" s="116"/>
      <c r="M25" s="109"/>
      <c r="N25" s="110">
        <f>SUBTOTAL(9,C25:L25)</f>
        <v>133</v>
      </c>
      <c r="O25" s="149"/>
      <c r="P25" s="150"/>
    </row>
    <row r="26" spans="1:16" ht="15.75" customHeight="1">
      <c r="A26" s="135">
        <v>8</v>
      </c>
      <c r="B26" s="138" t="s">
        <v>28</v>
      </c>
      <c r="C26" s="94"/>
      <c r="D26" s="114"/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2"/>
      <c r="K26" s="114">
        <v>0</v>
      </c>
      <c r="L26" s="111">
        <v>2</v>
      </c>
      <c r="M26" s="96"/>
      <c r="N26" s="97"/>
      <c r="O26" s="141">
        <f>SUM(C26:L26)</f>
        <v>2</v>
      </c>
      <c r="P26" s="144"/>
    </row>
    <row r="27" spans="1:16" ht="15.75" customHeight="1">
      <c r="A27" s="136"/>
      <c r="B27" s="139"/>
      <c r="C27" s="117"/>
      <c r="D27" s="101"/>
      <c r="E27" s="101">
        <v>14</v>
      </c>
      <c r="F27" s="101">
        <v>16</v>
      </c>
      <c r="G27" s="101">
        <v>10</v>
      </c>
      <c r="H27" s="101">
        <v>14</v>
      </c>
      <c r="I27" s="101">
        <v>14</v>
      </c>
      <c r="J27" s="99"/>
      <c r="K27" s="101">
        <v>11</v>
      </c>
      <c r="L27" s="115">
        <v>20</v>
      </c>
      <c r="M27" s="103">
        <f>SUBTOTAL(9,C27:L27)</f>
        <v>99</v>
      </c>
      <c r="N27" s="104">
        <f>SUM(M27-N28)</f>
        <v>-99</v>
      </c>
      <c r="O27" s="142"/>
      <c r="P27" s="145"/>
    </row>
    <row r="28" spans="1:16" ht="16.5" customHeight="1">
      <c r="A28" s="147"/>
      <c r="B28" s="148"/>
      <c r="C28" s="118"/>
      <c r="D28" s="107"/>
      <c r="E28" s="107">
        <v>25</v>
      </c>
      <c r="F28" s="107">
        <v>39</v>
      </c>
      <c r="G28" s="107">
        <v>21</v>
      </c>
      <c r="H28" s="107">
        <v>28</v>
      </c>
      <c r="I28" s="107">
        <v>38</v>
      </c>
      <c r="J28" s="105"/>
      <c r="K28" s="107">
        <v>31</v>
      </c>
      <c r="L28" s="116">
        <v>16</v>
      </c>
      <c r="M28" s="109"/>
      <c r="N28" s="110">
        <f>SUBTOTAL(9,C28:L28)</f>
        <v>198</v>
      </c>
      <c r="O28" s="149"/>
      <c r="P28" s="150"/>
    </row>
    <row r="29" spans="1:16" ht="16.5" customHeight="1">
      <c r="A29" s="135">
        <v>9</v>
      </c>
      <c r="B29" s="138" t="s">
        <v>29</v>
      </c>
      <c r="C29" s="94">
        <v>0</v>
      </c>
      <c r="D29" s="94">
        <v>2</v>
      </c>
      <c r="E29" s="94"/>
      <c r="F29" s="94">
        <v>2</v>
      </c>
      <c r="G29" s="94">
        <v>1</v>
      </c>
      <c r="H29" s="94"/>
      <c r="I29" s="94">
        <v>2</v>
      </c>
      <c r="J29" s="94">
        <v>2</v>
      </c>
      <c r="K29" s="119"/>
      <c r="L29" s="114">
        <v>2</v>
      </c>
      <c r="M29" s="96"/>
      <c r="N29" s="97"/>
      <c r="O29" s="141">
        <f>SUM(C29:L29)</f>
        <v>11</v>
      </c>
      <c r="P29" s="144"/>
    </row>
    <row r="30" spans="1:16" ht="16.5" customHeight="1">
      <c r="A30" s="136"/>
      <c r="B30" s="139"/>
      <c r="C30" s="117">
        <v>14</v>
      </c>
      <c r="D30" s="117">
        <v>24</v>
      </c>
      <c r="E30" s="117"/>
      <c r="F30" s="117">
        <v>21</v>
      </c>
      <c r="G30" s="117">
        <v>15</v>
      </c>
      <c r="H30" s="117"/>
      <c r="I30" s="117">
        <v>18</v>
      </c>
      <c r="J30" s="117">
        <v>31</v>
      </c>
      <c r="K30" s="120"/>
      <c r="L30" s="101">
        <v>31</v>
      </c>
      <c r="M30" s="103">
        <f>SUBTOTAL(9,C30:L30)</f>
        <v>154</v>
      </c>
      <c r="N30" s="104">
        <f>SUM(M30-N31)</f>
        <v>43</v>
      </c>
      <c r="O30" s="142"/>
      <c r="P30" s="145"/>
    </row>
    <row r="31" spans="1:16" ht="16.5" customHeight="1">
      <c r="A31" s="147"/>
      <c r="B31" s="148"/>
      <c r="C31" s="118">
        <v>24</v>
      </c>
      <c r="D31" s="118">
        <v>15</v>
      </c>
      <c r="E31" s="118"/>
      <c r="F31" s="118">
        <v>18</v>
      </c>
      <c r="G31" s="118">
        <v>15</v>
      </c>
      <c r="H31" s="118"/>
      <c r="I31" s="118">
        <v>14</v>
      </c>
      <c r="J31" s="118">
        <v>11</v>
      </c>
      <c r="K31" s="121"/>
      <c r="L31" s="107">
        <v>14</v>
      </c>
      <c r="M31" s="109"/>
      <c r="N31" s="110">
        <f>SUBTOTAL(9,C31:L31)</f>
        <v>111</v>
      </c>
      <c r="O31" s="149"/>
      <c r="P31" s="150"/>
    </row>
    <row r="32" spans="1:16" ht="15.75" customHeight="1">
      <c r="A32" s="135">
        <v>10</v>
      </c>
      <c r="B32" s="138" t="s">
        <v>22</v>
      </c>
      <c r="C32" s="94"/>
      <c r="D32" s="94">
        <v>0</v>
      </c>
      <c r="E32" s="94">
        <v>0</v>
      </c>
      <c r="F32" s="94">
        <v>0</v>
      </c>
      <c r="G32" s="94">
        <v>0</v>
      </c>
      <c r="H32" s="122">
        <v>0</v>
      </c>
      <c r="I32" s="122"/>
      <c r="J32" s="122">
        <v>0</v>
      </c>
      <c r="K32" s="122">
        <v>0</v>
      </c>
      <c r="L32" s="112"/>
      <c r="M32" s="96"/>
      <c r="N32" s="97"/>
      <c r="O32" s="141">
        <f>SUM(C32:L32)</f>
        <v>0</v>
      </c>
      <c r="P32" s="144"/>
    </row>
    <row r="33" spans="1:16" ht="15" customHeight="1">
      <c r="A33" s="136"/>
      <c r="B33" s="139"/>
      <c r="C33" s="117"/>
      <c r="D33" s="117">
        <v>9</v>
      </c>
      <c r="E33" s="117">
        <v>15</v>
      </c>
      <c r="F33" s="117">
        <v>8</v>
      </c>
      <c r="G33" s="117">
        <v>6</v>
      </c>
      <c r="H33" s="100">
        <v>17</v>
      </c>
      <c r="I33" s="100"/>
      <c r="J33" s="100">
        <v>16</v>
      </c>
      <c r="K33" s="100">
        <v>14</v>
      </c>
      <c r="L33" s="99"/>
      <c r="M33" s="103">
        <f>SUBTOTAL(9,C33:L33)</f>
        <v>85</v>
      </c>
      <c r="N33" s="104">
        <f>SUM(M33-N34)</f>
        <v>-81</v>
      </c>
      <c r="O33" s="142"/>
      <c r="P33" s="145"/>
    </row>
    <row r="34" spans="1:16" ht="15.75" customHeight="1" thickBot="1">
      <c r="A34" s="137"/>
      <c r="B34" s="140"/>
      <c r="C34" s="123"/>
      <c r="D34" s="123">
        <v>23</v>
      </c>
      <c r="E34" s="123">
        <v>18</v>
      </c>
      <c r="F34" s="123">
        <v>23</v>
      </c>
      <c r="G34" s="123">
        <v>26</v>
      </c>
      <c r="H34" s="124">
        <v>25</v>
      </c>
      <c r="I34" s="124"/>
      <c r="J34" s="124">
        <v>20</v>
      </c>
      <c r="K34" s="124">
        <v>31</v>
      </c>
      <c r="L34" s="125"/>
      <c r="M34" s="126"/>
      <c r="N34" s="127">
        <f>SUBTOTAL(109,C34:L34)</f>
        <v>166</v>
      </c>
      <c r="O34" s="143"/>
      <c r="P34" s="146"/>
    </row>
    <row r="35" spans="1:16" ht="15.7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 t="str">
        <f>IF(M35&lt;&gt;N35,"! Väravate vahe ei ole õige. Andmete sisestus pooleli või tulemused sisestatud valesti =&gt;&gt;"," ")</f>
        <v> </v>
      </c>
      <c r="M35" s="130">
        <f>SUM(M6:M34)</f>
        <v>1392</v>
      </c>
      <c r="N35" s="130">
        <f>N7+N19+N28+N31+N34+N10+N13+N16+N22+N25</f>
        <v>1392</v>
      </c>
      <c r="P35" s="128"/>
    </row>
  </sheetData>
  <sheetProtection/>
  <mergeCells count="41">
    <mergeCell ref="P5:P7"/>
    <mergeCell ref="A8:A10"/>
    <mergeCell ref="B8:B10"/>
    <mergeCell ref="O8:O10"/>
    <mergeCell ref="P8:P10"/>
    <mergeCell ref="M4:N4"/>
    <mergeCell ref="A5:A7"/>
    <mergeCell ref="B5:B7"/>
    <mergeCell ref="O5:O7"/>
    <mergeCell ref="A14:A16"/>
    <mergeCell ref="B14:B16"/>
    <mergeCell ref="O14:O16"/>
    <mergeCell ref="P14:P16"/>
    <mergeCell ref="A11:A13"/>
    <mergeCell ref="B11:B13"/>
    <mergeCell ref="O11:O13"/>
    <mergeCell ref="P11:P13"/>
    <mergeCell ref="A20:A22"/>
    <mergeCell ref="B20:B22"/>
    <mergeCell ref="O20:O22"/>
    <mergeCell ref="P20:P22"/>
    <mergeCell ref="A17:A19"/>
    <mergeCell ref="B17:B19"/>
    <mergeCell ref="O17:O19"/>
    <mergeCell ref="P17:P19"/>
    <mergeCell ref="A26:A28"/>
    <mergeCell ref="B26:B28"/>
    <mergeCell ref="O26:O28"/>
    <mergeCell ref="P26:P28"/>
    <mergeCell ref="A23:A25"/>
    <mergeCell ref="B23:B25"/>
    <mergeCell ref="O23:O25"/>
    <mergeCell ref="P23:P25"/>
    <mergeCell ref="A32:A34"/>
    <mergeCell ref="B32:B34"/>
    <mergeCell ref="O32:O34"/>
    <mergeCell ref="P32:P34"/>
    <mergeCell ref="A29:A31"/>
    <mergeCell ref="B29:B31"/>
    <mergeCell ref="O29:O31"/>
    <mergeCell ref="P29:P31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zoomScalePageLayoutView="0" workbookViewId="0" topLeftCell="A1">
      <selection activeCell="D6" sqref="D6"/>
    </sheetView>
  </sheetViews>
  <sheetFormatPr defaultColWidth="8.8515625" defaultRowHeight="12.75"/>
  <cols>
    <col min="1" max="1" width="7.57421875" style="3" customWidth="1"/>
    <col min="2" max="3" width="5.28125" style="2" customWidth="1"/>
    <col min="4" max="5" width="21.8515625" style="2" bestFit="1" customWidth="1"/>
    <col min="6" max="6" width="3.421875" style="4" customWidth="1"/>
    <col min="7" max="7" width="6.7109375" style="2" customWidth="1"/>
    <col min="8" max="8" width="3.57421875" style="2" customWidth="1"/>
    <col min="9" max="9" width="6.7109375" style="2" customWidth="1"/>
    <col min="10" max="10" width="5.7109375" style="2" customWidth="1"/>
    <col min="11" max="11" width="8.8515625" style="53" customWidth="1"/>
    <col min="12" max="16384" width="8.8515625" style="2" customWidth="1"/>
  </cols>
  <sheetData>
    <row r="1" spans="1:6" ht="18.75" customHeight="1">
      <c r="A1" s="131" t="s">
        <v>34</v>
      </c>
      <c r="B1" s="131"/>
      <c r="C1" s="131"/>
      <c r="D1" s="131"/>
      <c r="E1" s="131"/>
      <c r="F1" s="1"/>
    </row>
    <row r="2" spans="1:11" s="6" customFormat="1" ht="15.75">
      <c r="A2" s="5" t="s">
        <v>26</v>
      </c>
      <c r="E2" s="6" t="s">
        <v>55</v>
      </c>
      <c r="F2" s="7"/>
      <c r="I2" s="49" t="s">
        <v>40</v>
      </c>
      <c r="K2" s="53"/>
    </row>
    <row r="3" spans="1:9" s="6" customFormat="1" ht="15.75">
      <c r="A3" s="5"/>
      <c r="E3" s="50" t="s">
        <v>57</v>
      </c>
      <c r="F3" s="50"/>
      <c r="I3" s="69" t="s">
        <v>38</v>
      </c>
    </row>
    <row r="4" spans="1:6" s="11" customFormat="1" ht="18" customHeight="1">
      <c r="A4" s="8" t="s">
        <v>12</v>
      </c>
      <c r="B4" s="8"/>
      <c r="C4" s="8"/>
      <c r="D4" s="9" t="s">
        <v>52</v>
      </c>
      <c r="E4" s="10"/>
      <c r="F4" s="10"/>
    </row>
    <row r="5" spans="1:9" s="6" customFormat="1" ht="15.75">
      <c r="A5" s="12" t="s">
        <v>0</v>
      </c>
      <c r="B5" s="54" t="s">
        <v>2</v>
      </c>
      <c r="C5" s="54"/>
      <c r="D5" s="12" t="s">
        <v>1</v>
      </c>
      <c r="E5" s="12" t="s">
        <v>1</v>
      </c>
      <c r="F5" s="10"/>
      <c r="G5" s="132" t="s">
        <v>10</v>
      </c>
      <c r="H5" s="133"/>
      <c r="I5" s="134"/>
    </row>
    <row r="6" spans="1:10" s="6" customFormat="1" ht="18" customHeight="1">
      <c r="A6" s="13"/>
      <c r="B6" s="14">
        <v>36</v>
      </c>
      <c r="C6" s="14"/>
      <c r="D6" s="64" t="s">
        <v>3</v>
      </c>
      <c r="E6" s="45" t="s">
        <v>24</v>
      </c>
      <c r="F6" s="15"/>
      <c r="G6" s="16"/>
      <c r="H6" s="17" t="s">
        <v>11</v>
      </c>
      <c r="I6" s="18"/>
      <c r="J6" s="2"/>
    </row>
    <row r="7" spans="1:10" s="11" customFormat="1" ht="18" customHeight="1">
      <c r="A7" s="19"/>
      <c r="B7" s="20">
        <f>B6+1</f>
        <v>37</v>
      </c>
      <c r="C7" s="20"/>
      <c r="D7" s="66" t="s">
        <v>13</v>
      </c>
      <c r="E7" s="22" t="s">
        <v>25</v>
      </c>
      <c r="F7" s="10"/>
      <c r="G7" s="23"/>
      <c r="H7" s="24" t="s">
        <v>11</v>
      </c>
      <c r="I7" s="25"/>
      <c r="J7" s="2"/>
    </row>
    <row r="8" spans="1:11" s="6" customFormat="1" ht="18" customHeight="1">
      <c r="A8" s="19"/>
      <c r="B8" s="20">
        <f aca="true" t="shared" si="0" ref="B8:B16">B7+1</f>
        <v>38</v>
      </c>
      <c r="C8" s="20"/>
      <c r="D8" s="64" t="s">
        <v>14</v>
      </c>
      <c r="E8" s="22" t="s">
        <v>16</v>
      </c>
      <c r="F8" s="10"/>
      <c r="G8" s="23"/>
      <c r="H8" s="24" t="s">
        <v>11</v>
      </c>
      <c r="I8" s="25"/>
      <c r="J8" s="2"/>
      <c r="K8" s="53"/>
    </row>
    <row r="9" spans="1:11" s="6" customFormat="1" ht="18" customHeight="1">
      <c r="A9" s="19"/>
      <c r="B9" s="20">
        <f t="shared" si="0"/>
        <v>39</v>
      </c>
      <c r="C9" s="20"/>
      <c r="D9" s="66" t="s">
        <v>30</v>
      </c>
      <c r="E9" s="22" t="s">
        <v>23</v>
      </c>
      <c r="F9" s="26"/>
      <c r="G9" s="23"/>
      <c r="H9" s="24" t="s">
        <v>11</v>
      </c>
      <c r="I9" s="25"/>
      <c r="J9" s="2"/>
      <c r="K9" s="53"/>
    </row>
    <row r="10" spans="1:11" s="6" customFormat="1" ht="18" customHeight="1">
      <c r="A10" s="28"/>
      <c r="B10" s="29">
        <f t="shared" si="0"/>
        <v>40</v>
      </c>
      <c r="C10" s="29"/>
      <c r="D10" s="67" t="s">
        <v>20</v>
      </c>
      <c r="E10" s="31" t="s">
        <v>31</v>
      </c>
      <c r="F10" s="26"/>
      <c r="G10" s="32"/>
      <c r="H10" s="33" t="s">
        <v>11</v>
      </c>
      <c r="I10" s="34"/>
      <c r="J10" s="2"/>
      <c r="K10" s="53"/>
    </row>
    <row r="11" spans="1:11" s="6" customFormat="1" ht="6.75" customHeight="1">
      <c r="A11" s="71"/>
      <c r="B11" s="72"/>
      <c r="C11" s="72"/>
      <c r="D11" s="73"/>
      <c r="E11" s="58"/>
      <c r="F11" s="26"/>
      <c r="G11" s="57"/>
      <c r="H11" s="59"/>
      <c r="I11" s="59"/>
      <c r="J11" s="2"/>
      <c r="K11" s="53"/>
    </row>
    <row r="12" spans="1:11" s="6" customFormat="1" ht="18" customHeight="1">
      <c r="A12" s="41"/>
      <c r="B12" s="42">
        <f>B10+1</f>
        <v>41</v>
      </c>
      <c r="C12" s="42"/>
      <c r="D12" s="63" t="s">
        <v>3</v>
      </c>
      <c r="E12" s="56" t="s">
        <v>13</v>
      </c>
      <c r="F12" s="26"/>
      <c r="G12" s="16"/>
      <c r="H12" s="17" t="s">
        <v>11</v>
      </c>
      <c r="I12" s="18"/>
      <c r="J12" s="2"/>
      <c r="K12" s="53"/>
    </row>
    <row r="13" spans="1:11" s="6" customFormat="1" ht="18" customHeight="1">
      <c r="A13" s="19"/>
      <c r="B13" s="20">
        <f t="shared" si="0"/>
        <v>42</v>
      </c>
      <c r="C13" s="20"/>
      <c r="D13" s="64" t="s">
        <v>14</v>
      </c>
      <c r="E13" s="22" t="s">
        <v>25</v>
      </c>
      <c r="F13" s="26"/>
      <c r="G13" s="23"/>
      <c r="H13" s="24" t="s">
        <v>11</v>
      </c>
      <c r="I13" s="25"/>
      <c r="J13" s="2"/>
      <c r="K13" s="53"/>
    </row>
    <row r="14" spans="1:11" s="6" customFormat="1" ht="18" customHeight="1">
      <c r="A14" s="19"/>
      <c r="B14" s="20">
        <f t="shared" si="0"/>
        <v>43</v>
      </c>
      <c r="C14" s="20"/>
      <c r="D14" s="66" t="s">
        <v>30</v>
      </c>
      <c r="E14" s="22" t="s">
        <v>24</v>
      </c>
      <c r="F14" s="26"/>
      <c r="G14" s="23"/>
      <c r="H14" s="24" t="s">
        <v>11</v>
      </c>
      <c r="I14" s="25"/>
      <c r="J14" s="2"/>
      <c r="K14" s="53"/>
    </row>
    <row r="15" spans="1:11" s="6" customFormat="1" ht="18" customHeight="1">
      <c r="A15" s="19"/>
      <c r="B15" s="20">
        <f t="shared" si="0"/>
        <v>44</v>
      </c>
      <c r="C15" s="20"/>
      <c r="D15" s="64" t="s">
        <v>20</v>
      </c>
      <c r="E15" s="22" t="s">
        <v>16</v>
      </c>
      <c r="F15" s="26"/>
      <c r="G15" s="23"/>
      <c r="H15" s="24" t="s">
        <v>11</v>
      </c>
      <c r="I15" s="25"/>
      <c r="J15" s="2"/>
      <c r="K15" s="53"/>
    </row>
    <row r="16" spans="1:11" s="6" customFormat="1" ht="18" customHeight="1">
      <c r="A16" s="28"/>
      <c r="B16" s="29">
        <f t="shared" si="0"/>
        <v>45</v>
      </c>
      <c r="C16" s="29"/>
      <c r="D16" s="67" t="s">
        <v>31</v>
      </c>
      <c r="E16" s="31" t="s">
        <v>23</v>
      </c>
      <c r="F16" s="26"/>
      <c r="G16" s="32"/>
      <c r="H16" s="33" t="s">
        <v>11</v>
      </c>
      <c r="I16" s="34"/>
      <c r="J16" s="2"/>
      <c r="K16" s="53"/>
    </row>
    <row r="17" spans="1:9" ht="27" customHeight="1">
      <c r="A17" s="35" t="s">
        <v>4</v>
      </c>
      <c r="B17" s="36"/>
      <c r="C17" s="36"/>
      <c r="D17" s="37" t="s">
        <v>53</v>
      </c>
      <c r="E17" s="36"/>
      <c r="G17" s="36"/>
      <c r="H17" s="36"/>
      <c r="I17" s="36"/>
    </row>
    <row r="18" spans="1:9" ht="18" customHeight="1">
      <c r="A18" s="41"/>
      <c r="B18" s="42">
        <f>B16+1</f>
        <v>46</v>
      </c>
      <c r="C18" s="43" t="s">
        <v>51</v>
      </c>
      <c r="D18" s="44" t="s">
        <v>41</v>
      </c>
      <c r="E18" s="45" t="s">
        <v>42</v>
      </c>
      <c r="F18" s="38"/>
      <c r="G18" s="16"/>
      <c r="H18" s="17" t="s">
        <v>11</v>
      </c>
      <c r="I18" s="18"/>
    </row>
    <row r="19" spans="1:11" s="27" customFormat="1" ht="18" customHeight="1">
      <c r="A19" s="19"/>
      <c r="B19" s="20">
        <f>B18+1</f>
        <v>47</v>
      </c>
      <c r="C19" s="46" t="s">
        <v>39</v>
      </c>
      <c r="D19" s="21" t="s">
        <v>43</v>
      </c>
      <c r="E19" s="22" t="s">
        <v>44</v>
      </c>
      <c r="F19" s="38"/>
      <c r="G19" s="23"/>
      <c r="H19" s="24" t="s">
        <v>11</v>
      </c>
      <c r="I19" s="25"/>
      <c r="K19" s="53"/>
    </row>
    <row r="20" spans="1:11" s="27" customFormat="1" ht="18" customHeight="1">
      <c r="A20" s="19"/>
      <c r="B20" s="20">
        <f aca="true" t="shared" si="1" ref="B20:B27">B19+1</f>
        <v>48</v>
      </c>
      <c r="C20" s="46" t="s">
        <v>51</v>
      </c>
      <c r="D20" s="21" t="s">
        <v>45</v>
      </c>
      <c r="E20" s="22" t="s">
        <v>46</v>
      </c>
      <c r="F20" s="38"/>
      <c r="G20" s="23"/>
      <c r="H20" s="24" t="s">
        <v>11</v>
      </c>
      <c r="I20" s="25"/>
      <c r="K20" s="53"/>
    </row>
    <row r="21" spans="1:9" s="27" customFormat="1" ht="18" customHeight="1">
      <c r="A21" s="19"/>
      <c r="B21" s="20">
        <f t="shared" si="1"/>
        <v>49</v>
      </c>
      <c r="C21" s="46" t="s">
        <v>39</v>
      </c>
      <c r="D21" s="21" t="s">
        <v>47</v>
      </c>
      <c r="E21" s="22" t="s">
        <v>48</v>
      </c>
      <c r="F21" s="38"/>
      <c r="G21" s="23"/>
      <c r="H21" s="24" t="s">
        <v>11</v>
      </c>
      <c r="I21" s="25"/>
    </row>
    <row r="22" spans="1:9" s="27" customFormat="1" ht="18" customHeight="1">
      <c r="A22" s="19"/>
      <c r="B22" s="20">
        <f t="shared" si="1"/>
        <v>50</v>
      </c>
      <c r="C22" s="46" t="s">
        <v>51</v>
      </c>
      <c r="D22" s="21" t="s">
        <v>49</v>
      </c>
      <c r="E22" s="22" t="s">
        <v>41</v>
      </c>
      <c r="F22" s="38"/>
      <c r="G22" s="23"/>
      <c r="H22" s="24" t="s">
        <v>11</v>
      </c>
      <c r="I22" s="25"/>
    </row>
    <row r="23" spans="1:11" s="27" customFormat="1" ht="18" customHeight="1">
      <c r="A23" s="19"/>
      <c r="B23" s="20">
        <f t="shared" si="1"/>
        <v>51</v>
      </c>
      <c r="C23" s="46" t="s">
        <v>39</v>
      </c>
      <c r="D23" s="21" t="s">
        <v>50</v>
      </c>
      <c r="E23" s="22" t="s">
        <v>43</v>
      </c>
      <c r="F23" s="38"/>
      <c r="G23" s="23"/>
      <c r="H23" s="24" t="s">
        <v>11</v>
      </c>
      <c r="I23" s="25"/>
      <c r="K23" s="53"/>
    </row>
    <row r="24" spans="1:11" s="27" customFormat="1" ht="18" customHeight="1">
      <c r="A24" s="19"/>
      <c r="B24" s="20">
        <f t="shared" si="1"/>
        <v>52</v>
      </c>
      <c r="C24" s="46" t="s">
        <v>51</v>
      </c>
      <c r="D24" s="21" t="s">
        <v>42</v>
      </c>
      <c r="E24" s="22" t="s">
        <v>45</v>
      </c>
      <c r="F24" s="38"/>
      <c r="G24" s="23"/>
      <c r="H24" s="24" t="s">
        <v>11</v>
      </c>
      <c r="I24" s="25"/>
      <c r="K24" s="53"/>
    </row>
    <row r="25" spans="1:9" ht="18" customHeight="1">
      <c r="A25" s="19"/>
      <c r="B25" s="20">
        <f t="shared" si="1"/>
        <v>53</v>
      </c>
      <c r="C25" s="46" t="s">
        <v>39</v>
      </c>
      <c r="D25" s="21" t="s">
        <v>44</v>
      </c>
      <c r="E25" s="22" t="s">
        <v>47</v>
      </c>
      <c r="F25" s="39"/>
      <c r="G25" s="23"/>
      <c r="H25" s="24" t="s">
        <v>11</v>
      </c>
      <c r="I25" s="25"/>
    </row>
    <row r="26" spans="1:9" ht="18" customHeight="1">
      <c r="A26" s="19"/>
      <c r="B26" s="20">
        <f t="shared" si="1"/>
        <v>54</v>
      </c>
      <c r="C26" s="46" t="s">
        <v>51</v>
      </c>
      <c r="D26" s="21" t="s">
        <v>46</v>
      </c>
      <c r="E26" s="22" t="s">
        <v>49</v>
      </c>
      <c r="F26" s="40"/>
      <c r="G26" s="23"/>
      <c r="H26" s="24" t="s">
        <v>11</v>
      </c>
      <c r="I26" s="25"/>
    </row>
    <row r="27" spans="1:11" s="27" customFormat="1" ht="18" customHeight="1">
      <c r="A27" s="28"/>
      <c r="B27" s="29">
        <f t="shared" si="1"/>
        <v>55</v>
      </c>
      <c r="C27" s="47" t="s">
        <v>39</v>
      </c>
      <c r="D27" s="30" t="s">
        <v>48</v>
      </c>
      <c r="E27" s="31" t="s">
        <v>50</v>
      </c>
      <c r="F27" s="38"/>
      <c r="G27" s="32"/>
      <c r="H27" s="33" t="s">
        <v>11</v>
      </c>
      <c r="I27" s="34"/>
      <c r="K27" s="53"/>
    </row>
    <row r="28" spans="1:4" ht="23.25" customHeight="1">
      <c r="A28" s="8" t="s">
        <v>5</v>
      </c>
      <c r="D28" s="9" t="s">
        <v>54</v>
      </c>
    </row>
    <row r="29" spans="1:9" ht="18" customHeight="1">
      <c r="A29" s="41"/>
      <c r="B29" s="42">
        <f>B27+1</f>
        <v>56</v>
      </c>
      <c r="C29" s="43" t="s">
        <v>51</v>
      </c>
      <c r="D29" s="55" t="s">
        <v>45</v>
      </c>
      <c r="E29" s="56" t="s">
        <v>41</v>
      </c>
      <c r="F29" s="38"/>
      <c r="G29" s="16"/>
      <c r="H29" s="17" t="s">
        <v>11</v>
      </c>
      <c r="I29" s="18"/>
    </row>
    <row r="30" spans="1:11" s="27" customFormat="1" ht="18" customHeight="1">
      <c r="A30" s="19"/>
      <c r="B30" s="20">
        <f aca="true" t="shared" si="2" ref="B30:B38">B29+1</f>
        <v>57</v>
      </c>
      <c r="C30" s="46" t="s">
        <v>39</v>
      </c>
      <c r="D30" s="51" t="s">
        <v>43</v>
      </c>
      <c r="E30" s="52" t="s">
        <v>47</v>
      </c>
      <c r="F30" s="38"/>
      <c r="G30" s="23"/>
      <c r="H30" s="24" t="s">
        <v>11</v>
      </c>
      <c r="I30" s="25"/>
      <c r="K30" s="53"/>
    </row>
    <row r="31" spans="1:11" s="27" customFormat="1" ht="18" customHeight="1">
      <c r="A31" s="19"/>
      <c r="B31" s="20">
        <f t="shared" si="2"/>
        <v>58</v>
      </c>
      <c r="C31" s="46" t="s">
        <v>51</v>
      </c>
      <c r="D31" s="51" t="s">
        <v>42</v>
      </c>
      <c r="E31" s="52" t="s">
        <v>49</v>
      </c>
      <c r="F31" s="38"/>
      <c r="G31" s="23"/>
      <c r="H31" s="24" t="s">
        <v>11</v>
      </c>
      <c r="I31" s="25"/>
      <c r="K31" s="53"/>
    </row>
    <row r="32" spans="1:11" s="27" customFormat="1" ht="18" customHeight="1">
      <c r="A32" s="19"/>
      <c r="B32" s="20">
        <f t="shared" si="2"/>
        <v>59</v>
      </c>
      <c r="C32" s="46" t="s">
        <v>39</v>
      </c>
      <c r="D32" s="51" t="s">
        <v>44</v>
      </c>
      <c r="E32" s="52" t="s">
        <v>50</v>
      </c>
      <c r="F32" s="38"/>
      <c r="G32" s="23"/>
      <c r="H32" s="24" t="s">
        <v>11</v>
      </c>
      <c r="I32" s="25"/>
      <c r="K32" s="53"/>
    </row>
    <row r="33" spans="1:11" s="27" customFormat="1" ht="18" customHeight="1">
      <c r="A33" s="19"/>
      <c r="B33" s="20">
        <f t="shared" si="2"/>
        <v>60</v>
      </c>
      <c r="C33" s="46" t="s">
        <v>51</v>
      </c>
      <c r="D33" s="51" t="s">
        <v>41</v>
      </c>
      <c r="E33" s="52" t="s">
        <v>46</v>
      </c>
      <c r="F33" s="38"/>
      <c r="G33" s="23"/>
      <c r="H33" s="24" t="s">
        <v>11</v>
      </c>
      <c r="I33" s="25"/>
      <c r="K33" s="53"/>
    </row>
    <row r="34" spans="1:9" ht="18" customHeight="1">
      <c r="A34" s="70"/>
      <c r="B34" s="20">
        <f t="shared" si="2"/>
        <v>61</v>
      </c>
      <c r="C34" s="46" t="s">
        <v>39</v>
      </c>
      <c r="D34" s="51" t="s">
        <v>48</v>
      </c>
      <c r="E34" s="52" t="s">
        <v>43</v>
      </c>
      <c r="F34" s="38"/>
      <c r="G34" s="23"/>
      <c r="H34" s="24" t="s">
        <v>11</v>
      </c>
      <c r="I34" s="25"/>
    </row>
    <row r="35" spans="1:9" ht="18" customHeight="1">
      <c r="A35" s="19"/>
      <c r="B35" s="20">
        <f t="shared" si="2"/>
        <v>62</v>
      </c>
      <c r="C35" s="46" t="s">
        <v>51</v>
      </c>
      <c r="D35" s="51" t="s">
        <v>49</v>
      </c>
      <c r="E35" s="52" t="s">
        <v>45</v>
      </c>
      <c r="F35" s="38"/>
      <c r="G35" s="23"/>
      <c r="H35" s="24" t="s">
        <v>11</v>
      </c>
      <c r="I35" s="25"/>
    </row>
    <row r="36" spans="1:9" ht="18" customHeight="1">
      <c r="A36" s="19"/>
      <c r="B36" s="20">
        <f t="shared" si="2"/>
        <v>63</v>
      </c>
      <c r="C36" s="46" t="s">
        <v>39</v>
      </c>
      <c r="D36" s="51" t="s">
        <v>50</v>
      </c>
      <c r="E36" s="52" t="s">
        <v>47</v>
      </c>
      <c r="F36" s="39"/>
      <c r="G36" s="23"/>
      <c r="H36" s="24" t="s">
        <v>11</v>
      </c>
      <c r="I36" s="25"/>
    </row>
    <row r="37" spans="1:9" ht="18" customHeight="1">
      <c r="A37" s="19"/>
      <c r="B37" s="20">
        <f t="shared" si="2"/>
        <v>64</v>
      </c>
      <c r="C37" s="46" t="s">
        <v>51</v>
      </c>
      <c r="D37" s="51" t="s">
        <v>46</v>
      </c>
      <c r="E37" s="52" t="s">
        <v>42</v>
      </c>
      <c r="F37" s="40"/>
      <c r="G37" s="23"/>
      <c r="H37" s="24" t="s">
        <v>11</v>
      </c>
      <c r="I37" s="25"/>
    </row>
    <row r="38" spans="1:9" ht="18" customHeight="1">
      <c r="A38" s="28"/>
      <c r="B38" s="29">
        <f t="shared" si="2"/>
        <v>65</v>
      </c>
      <c r="C38" s="47" t="s">
        <v>39</v>
      </c>
      <c r="D38" s="61" t="s">
        <v>48</v>
      </c>
      <c r="E38" s="60" t="s">
        <v>44</v>
      </c>
      <c r="F38" s="38"/>
      <c r="G38" s="32"/>
      <c r="H38" s="33" t="s">
        <v>11</v>
      </c>
      <c r="I38" s="34"/>
    </row>
    <row r="39" ht="12.75">
      <c r="F39" s="40"/>
    </row>
    <row r="40" spans="1:9" ht="15.75">
      <c r="A40" s="48"/>
      <c r="B40" s="11" t="s">
        <v>19</v>
      </c>
      <c r="F40" s="38"/>
      <c r="G40" s="27"/>
      <c r="H40" s="27"/>
      <c r="I40" s="27"/>
    </row>
    <row r="41" spans="6:9" ht="12.75">
      <c r="F41" s="38"/>
      <c r="G41" s="27"/>
      <c r="H41" s="27"/>
      <c r="I41" s="27"/>
    </row>
  </sheetData>
  <sheetProtection/>
  <mergeCells count="2">
    <mergeCell ref="A1:E1"/>
    <mergeCell ref="G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2010-02-16T06:25:12Z</cp:lastPrinted>
  <dcterms:created xsi:type="dcterms:W3CDTF">2003-10-17T15:08:06Z</dcterms:created>
  <dcterms:modified xsi:type="dcterms:W3CDTF">2010-02-16T06:28:19Z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